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C16" i="1"/>
  <c r="B16" i="1"/>
  <c r="D16" i="1" s="1"/>
  <c r="D15" i="1"/>
  <c r="C14" i="1"/>
  <c r="B14" i="1"/>
  <c r="D14" i="1" s="1"/>
  <c r="D13" i="1"/>
  <c r="D12" i="1"/>
  <c r="D11" i="1"/>
  <c r="D10" i="1"/>
  <c r="D9" i="1"/>
  <c r="D8" i="1"/>
  <c r="C7" i="1"/>
  <c r="D7" i="1" s="1"/>
  <c r="B7" i="1"/>
  <c r="D6" i="1"/>
  <c r="D5" i="1"/>
  <c r="D4" i="1"/>
  <c r="D3" i="1"/>
  <c r="D2" i="1"/>
  <c r="C2" i="1"/>
  <c r="B2" i="1"/>
</calcChain>
</file>

<file path=xl/sharedStrings.xml><?xml version="1.0" encoding="utf-8"?>
<sst xmlns="http://schemas.openxmlformats.org/spreadsheetml/2006/main" count="21" uniqueCount="21">
  <si>
    <t>5.1 Belanja Operasi</t>
  </si>
  <si>
    <r>
      <rPr>
        <sz val="10"/>
        <color indexed="63"/>
        <rFont val="Calibri, &quot;sans-serif&quot;"/>
      </rPr>
      <t>5.1.1 Belanja Pegawai/</t>
    </r>
    <r>
      <rPr>
        <i/>
        <sz val="10"/>
        <color indexed="63"/>
        <rFont val="Calibri, &quot;sans-serif&quot;"/>
      </rPr>
      <t>Personnel Expenditures</t>
    </r>
  </si>
  <si>
    <t>5.1.2 Belanja Barang dan Jasa/Goods and Services Expenditures</t>
  </si>
  <si>
    <t>5.1.5 Belanja Hibah/Grant Expenditures</t>
  </si>
  <si>
    <t>5.1.6 Belanja Bantuan Sosial/Social Aid Expenditures</t>
  </si>
  <si>
    <r>
      <rPr>
        <b/>
        <sz val="10"/>
        <color indexed="63"/>
        <rFont val="Calibri, &quot;sans-serif&quot;"/>
      </rPr>
      <t>5.2 Belanja Modal/</t>
    </r>
    <r>
      <rPr>
        <b/>
        <i/>
        <sz val="10"/>
        <color indexed="63"/>
        <rFont val="Calibri, &quot;sans-serif&quot;"/>
      </rPr>
      <t>Capital Expenditure</t>
    </r>
  </si>
  <si>
    <t xml:space="preserve">5.2.1 Belanja Modal Tanah </t>
  </si>
  <si>
    <t xml:space="preserve">5.2.2 Belanja Modal Peralatan dan Mesin </t>
  </si>
  <si>
    <t xml:space="preserve">5.2.3 Belanja Modal Gedung dan Bangunan </t>
  </si>
  <si>
    <t xml:space="preserve">5.2.4 Belanja Modal Jalan, Jaringan dan Irigasi </t>
  </si>
  <si>
    <t xml:space="preserve">5.2.5 Belanja Modal Aset Tetap Lainnya  </t>
  </si>
  <si>
    <t xml:space="preserve">5.2.6 Belanja Modal Aset Lainnya-Aset Tidak Berwujud  </t>
  </si>
  <si>
    <t xml:space="preserve">5.3 Belanja Tidak Terduga </t>
  </si>
  <si>
    <t xml:space="preserve">5.3.1 Belanja Tidak Terduga/Unpredicted Expenditures </t>
  </si>
  <si>
    <t>5.4 Belanja Transfer</t>
  </si>
  <si>
    <t>5.4.1 Belanja Bagi Hasil/Sharing Fund Expenditure</t>
  </si>
  <si>
    <t>5.4.2 Belanja Bantuan Keuangan/Financial Aids Expenditures</t>
  </si>
  <si>
    <t xml:space="preserve">Uraian </t>
  </si>
  <si>
    <t xml:space="preserve">Target 
</t>
  </si>
  <si>
    <t xml:space="preserve">Realisasi
</t>
  </si>
  <si>
    <t xml:space="preserve">Persentase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</si>
</sst>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"/>
      <scheme val="minor"/>
    </font>
    <font>
      <b/>
      <sz val="10"/>
      <color rgb="FF231F20"/>
      <name val="Calibri"/>
    </font>
    <font>
      <b/>
      <sz val="10"/>
      <color theme="1"/>
      <name val="Calibri"/>
      <scheme val="minor"/>
    </font>
    <font>
      <sz val="10"/>
      <color rgb="FF231F20"/>
      <name val="Calibri"/>
    </font>
    <font>
      <sz val="10"/>
      <color indexed="63"/>
      <name val="Calibri, &quot;sans-serif&quot;"/>
    </font>
    <font>
      <i/>
      <sz val="10"/>
      <color indexed="63"/>
      <name val="Calibri, &quot;sans-serif&quot;"/>
    </font>
    <font>
      <sz val="10"/>
      <color theme="1"/>
      <name val="Calibri"/>
      <scheme val="minor"/>
    </font>
    <font>
      <b/>
      <sz val="10"/>
      <color indexed="63"/>
      <name val="Calibri, &quot;sans-serif&quot;"/>
    </font>
    <font>
      <b/>
      <i/>
      <sz val="10"/>
      <color indexed="63"/>
      <name val="Calibri, &quot;sans-serif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top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4" fontId="6" fillId="0" borderId="0" xfId="0" applyNumberFormat="1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6" sqref="A6"/>
    </sheetView>
  </sheetViews>
  <sheetFormatPr defaultRowHeight="15"/>
  <cols>
    <col min="1" max="1" width="51.5703125" customWidth="1"/>
    <col min="2" max="2" width="18.140625" customWidth="1"/>
    <col min="3" max="3" width="16.85546875" customWidth="1"/>
    <col min="4" max="4" width="12.5703125" customWidth="1"/>
  </cols>
  <sheetData>
    <row r="1" spans="1:4" ht="16.5" customHeight="1">
      <c r="A1" s="5" t="s">
        <v>17</v>
      </c>
      <c r="B1" s="6" t="s">
        <v>18</v>
      </c>
      <c r="C1" s="6" t="s">
        <v>19</v>
      </c>
      <c r="D1" s="6" t="s">
        <v>20</v>
      </c>
    </row>
    <row r="2" spans="1:4">
      <c r="A2" s="1" t="s">
        <v>0</v>
      </c>
      <c r="B2" s="2">
        <f>B3+B4+B5+B6</f>
        <v>997719782947</v>
      </c>
      <c r="C2" s="2">
        <f>C3+C4+C5+C6</f>
        <v>911226518931.19995</v>
      </c>
      <c r="D2" s="2">
        <f t="shared" ref="D2:D18" si="0">IFERROR(C2/B2*100,"-")</f>
        <v>91.330906182864098</v>
      </c>
    </row>
    <row r="3" spans="1:4">
      <c r="A3" s="3" t="s">
        <v>1</v>
      </c>
      <c r="B3" s="4">
        <v>565654562335</v>
      </c>
      <c r="C3" s="4">
        <v>527212553422</v>
      </c>
      <c r="D3" s="4">
        <f t="shared" si="0"/>
        <v>93.203977927038565</v>
      </c>
    </row>
    <row r="4" spans="1:4">
      <c r="A4" s="3" t="s">
        <v>2</v>
      </c>
      <c r="B4" s="4">
        <v>385664651612</v>
      </c>
      <c r="C4" s="4">
        <v>338030485409.20001</v>
      </c>
      <c r="D4" s="4">
        <f t="shared" si="0"/>
        <v>87.648811991532327</v>
      </c>
    </row>
    <row r="5" spans="1:4">
      <c r="A5" s="3" t="s">
        <v>3</v>
      </c>
      <c r="B5" s="4">
        <v>46400569000</v>
      </c>
      <c r="C5" s="4">
        <v>45983480100</v>
      </c>
      <c r="D5" s="4">
        <f t="shared" si="0"/>
        <v>99.101112531615726</v>
      </c>
    </row>
    <row r="6" spans="1:4">
      <c r="A6" s="3" t="s">
        <v>4</v>
      </c>
      <c r="B6" s="4">
        <v>0</v>
      </c>
      <c r="C6" s="4">
        <v>0</v>
      </c>
      <c r="D6" s="4" t="str">
        <f t="shared" si="0"/>
        <v>-</v>
      </c>
    </row>
    <row r="7" spans="1:4">
      <c r="A7" s="1" t="s">
        <v>5</v>
      </c>
      <c r="B7" s="2">
        <f>B8+B9+B10+B11+B12+B13</f>
        <v>144429549430</v>
      </c>
      <c r="C7" s="2">
        <f>C8+C9+C10+C11+C12+C13</f>
        <v>130217205146.88</v>
      </c>
      <c r="D7" s="2">
        <f t="shared" si="0"/>
        <v>90.159669998826502</v>
      </c>
    </row>
    <row r="8" spans="1:4">
      <c r="A8" s="3" t="s">
        <v>6</v>
      </c>
      <c r="B8" s="4">
        <v>0</v>
      </c>
      <c r="C8" s="4">
        <v>0</v>
      </c>
      <c r="D8" s="4" t="str">
        <f t="shared" si="0"/>
        <v>-</v>
      </c>
    </row>
    <row r="9" spans="1:4">
      <c r="A9" s="3" t="s">
        <v>7</v>
      </c>
      <c r="B9" s="4">
        <v>20008291934</v>
      </c>
      <c r="C9" s="4">
        <v>17448679385</v>
      </c>
      <c r="D9" s="4">
        <f t="shared" si="0"/>
        <v>87.207241090627718</v>
      </c>
    </row>
    <row r="10" spans="1:4">
      <c r="A10" s="3" t="s">
        <v>8</v>
      </c>
      <c r="B10" s="4">
        <v>30766834341</v>
      </c>
      <c r="C10" s="4">
        <v>22220323063</v>
      </c>
      <c r="D10" s="4">
        <f t="shared" si="0"/>
        <v>72.22167486171665</v>
      </c>
    </row>
    <row r="11" spans="1:4">
      <c r="A11" s="3" t="s">
        <v>9</v>
      </c>
      <c r="B11" s="4">
        <v>85768317735</v>
      </c>
      <c r="C11" s="4">
        <v>82813149768.880005</v>
      </c>
      <c r="D11" s="4">
        <f t="shared" si="0"/>
        <v>96.554476006804009</v>
      </c>
    </row>
    <row r="12" spans="1:4">
      <c r="A12" s="3" t="s">
        <v>10</v>
      </c>
      <c r="B12" s="4">
        <v>7884105420</v>
      </c>
      <c r="C12" s="4">
        <v>7733905420</v>
      </c>
      <c r="D12" s="4">
        <f t="shared" si="0"/>
        <v>98.094901171425491</v>
      </c>
    </row>
    <row r="13" spans="1:4">
      <c r="A13" s="3" t="s">
        <v>11</v>
      </c>
      <c r="B13" s="4">
        <v>2000000</v>
      </c>
      <c r="C13" s="4">
        <v>1147510</v>
      </c>
      <c r="D13" s="4">
        <f t="shared" si="0"/>
        <v>57.375500000000002</v>
      </c>
    </row>
    <row r="14" spans="1:4">
      <c r="A14" s="1" t="s">
        <v>12</v>
      </c>
      <c r="B14" s="2">
        <f>SUM(B15)</f>
        <v>5000000000</v>
      </c>
      <c r="C14" s="2">
        <f>SUM(C15)</f>
        <v>3581937735</v>
      </c>
      <c r="D14" s="4">
        <f t="shared" si="0"/>
        <v>71.638754699999993</v>
      </c>
    </row>
    <row r="15" spans="1:4">
      <c r="A15" s="3" t="s">
        <v>13</v>
      </c>
      <c r="B15" s="4">
        <v>5000000000</v>
      </c>
      <c r="C15" s="4">
        <v>3581937735</v>
      </c>
      <c r="D15" s="4">
        <f t="shared" si="0"/>
        <v>71.638754699999993</v>
      </c>
    </row>
    <row r="16" spans="1:4">
      <c r="A16" s="1" t="s">
        <v>14</v>
      </c>
      <c r="B16" s="2">
        <f>B18+B17</f>
        <v>204997221000</v>
      </c>
      <c r="C16" s="2">
        <f>C17+C18</f>
        <v>204997221000</v>
      </c>
      <c r="D16" s="4">
        <f t="shared" si="0"/>
        <v>100</v>
      </c>
    </row>
    <row r="17" spans="1:4">
      <c r="A17" s="3" t="s">
        <v>15</v>
      </c>
      <c r="B17" s="4">
        <v>2170000000</v>
      </c>
      <c r="C17" s="4">
        <v>2170000000</v>
      </c>
      <c r="D17" s="4">
        <f t="shared" si="0"/>
        <v>100</v>
      </c>
    </row>
    <row r="18" spans="1:4">
      <c r="A18" s="3" t="s">
        <v>16</v>
      </c>
      <c r="B18" s="4">
        <v>202827221000</v>
      </c>
      <c r="C18" s="4">
        <v>202827221000</v>
      </c>
      <c r="D18" s="4">
        <f t="shared" si="0"/>
        <v>100</v>
      </c>
    </row>
  </sheetData>
  <conditionalFormatting sqref="B2:D18">
    <cfRule type="containsBlanks" dxfId="0" priority="1">
      <formula>LEN(TRIM(B2))=0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2025-12-16T08:27:42Z</dcterms:created>
  <dcterms:modified xsi:type="dcterms:W3CDTF">2025-12-16T08:30:04Z</dcterms:modified>
</cp:coreProperties>
</file>