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0" windowWidth="20730" windowHeight="8760" firstSheet="4"/>
  </bookViews>
  <sheets>
    <sheet name="objek retribusi jasa umum" sheetId="4" r:id="rId1"/>
    <sheet name="objek retribusi jasa usaha (2)" sheetId="5" r:id="rId2"/>
    <sheet name="Pajak Daerah" sheetId="8" r:id="rId3"/>
    <sheet name="jumlah wp" sheetId="2" r:id="rId4"/>
    <sheet name="Sheet1" sheetId="14" r:id="rId5"/>
  </sheets>
  <definedNames>
    <definedName name="_xlnm.Print_Area" localSheetId="0">'objek retribusi jasa umum'!$A$28:$Q$46</definedName>
    <definedName name="_xlnm.Print_Area" localSheetId="1">'objek retribusi jasa usaha (2)'!$A$1:$R$28</definedName>
    <definedName name="_xlnm.Print_Area" localSheetId="2">'Pajak Daerah'!$A$1:$N$30</definedName>
    <definedName name="_xlnm.Print_Area" localSheetId="4">Sheet1!$A$1:$C$69</definedName>
  </definedNames>
  <calcPr calcId="145621"/>
</workbook>
</file>

<file path=xl/calcChain.xml><?xml version="1.0" encoding="utf-8"?>
<calcChain xmlns="http://schemas.openxmlformats.org/spreadsheetml/2006/main">
  <c r="C30" i="14"/>
  <c r="K26"/>
  <c r="E7" i="2" l="1"/>
  <c r="B8" i="4" l="1"/>
  <c r="C8" s="1"/>
  <c r="D8" s="1"/>
  <c r="E8" s="1"/>
  <c r="F8" s="1"/>
  <c r="G8" s="1"/>
  <c r="H8" s="1"/>
  <c r="I8" s="1"/>
  <c r="J8" s="1"/>
  <c r="K8" s="1"/>
  <c r="L8" s="1"/>
  <c r="M8" s="1"/>
  <c r="N8" s="1"/>
  <c r="O8" s="1"/>
  <c r="P8" s="1"/>
  <c r="Q8" s="1"/>
  <c r="N34"/>
  <c r="M34"/>
  <c r="F34"/>
  <c r="E34"/>
  <c r="P9"/>
  <c r="O9"/>
  <c r="N9"/>
  <c r="M9"/>
  <c r="L9"/>
  <c r="L34" s="1"/>
  <c r="K9"/>
  <c r="K34" s="1"/>
  <c r="J9"/>
  <c r="I9"/>
  <c r="H9"/>
  <c r="G9"/>
  <c r="F9"/>
  <c r="E9"/>
  <c r="D9"/>
  <c r="D34" s="1"/>
  <c r="C9"/>
  <c r="C34" s="1"/>
  <c r="P28"/>
  <c r="O28"/>
  <c r="N28"/>
  <c r="M28"/>
  <c r="L28"/>
  <c r="K28"/>
  <c r="J28"/>
  <c r="I28"/>
  <c r="H28"/>
  <c r="G28"/>
  <c r="F28"/>
  <c r="E28"/>
  <c r="D28"/>
  <c r="C28"/>
  <c r="P20"/>
  <c r="P34" s="1"/>
  <c r="O20"/>
  <c r="O34" s="1"/>
  <c r="N20"/>
  <c r="M20"/>
  <c r="L20"/>
  <c r="K20"/>
  <c r="J20"/>
  <c r="J34" s="1"/>
  <c r="I20"/>
  <c r="I34" s="1"/>
  <c r="H20"/>
  <c r="H34" s="1"/>
  <c r="G20"/>
  <c r="G34" s="1"/>
  <c r="F20"/>
  <c r="E20"/>
  <c r="D20"/>
  <c r="C20"/>
  <c r="A22"/>
  <c r="A23" s="1"/>
  <c r="A24" s="1"/>
  <c r="A25" s="1"/>
  <c r="A26" s="1"/>
  <c r="K15" i="5"/>
  <c r="J15"/>
  <c r="D15"/>
  <c r="C15"/>
  <c r="L15" l="1"/>
  <c r="E15"/>
  <c r="H21" i="8"/>
  <c r="H29" s="1"/>
  <c r="C21"/>
  <c r="F15" i="5" l="1"/>
  <c r="G15"/>
  <c r="H15"/>
  <c r="I15"/>
  <c r="M15"/>
  <c r="N15"/>
  <c r="O15"/>
  <c r="P15"/>
  <c r="D21" i="8"/>
  <c r="E21"/>
  <c r="F21"/>
  <c r="G21"/>
  <c r="I21"/>
  <c r="J21"/>
  <c r="K21"/>
  <c r="L21"/>
  <c r="A9" l="1"/>
  <c r="A10" s="1"/>
  <c r="A11" s="1"/>
  <c r="A12" s="1"/>
  <c r="A13" s="1"/>
  <c r="A14" s="1"/>
  <c r="A9" i="5" l="1"/>
  <c r="A10" s="1"/>
  <c r="A11" s="1"/>
  <c r="A12" s="1"/>
  <c r="A13" s="1"/>
  <c r="A11" i="4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<sst xmlns="http://schemas.openxmlformats.org/spreadsheetml/2006/main" count="273" uniqueCount="164">
  <si>
    <t>KABUPATEN DAIRI</t>
  </si>
  <si>
    <t>TAHUN 2015 S.D 2018</t>
  </si>
  <si>
    <t>NO</t>
  </si>
  <si>
    <t>JENIS RETRIBUSI</t>
  </si>
  <si>
    <t>TARGET</t>
  </si>
  <si>
    <t>REALISASI</t>
  </si>
  <si>
    <t>KETERANGAN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</si>
  <si>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</si>
  <si>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</si>
  <si>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</si>
  <si>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</si>
  <si>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</si>
  <si>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</si>
  <si>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</si>
  <si>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</si>
  <si>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</si>
  <si>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</si>
  <si>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Retribusi Pelayanan Kesehatan</t>
  </si>
  <si>
    <t>Retribusi Pelayanan Persampahan/Kebersihan</t>
  </si>
  <si>
    <t>Retribusi Pelayanan Tera Ulang</t>
  </si>
  <si>
    <t>Retribusi Penggantian Biaya KTP dan Akte Catatan Sipil</t>
  </si>
  <si>
    <t>Retribusi Pelayanan Parkir tepi Jalan  Umum</t>
  </si>
  <si>
    <t>Retribusi Pengujian Kendaraan Bermotor</t>
  </si>
  <si>
    <t>Retribusi Pemeriksaaan Alat Pemadam Kebakaran</t>
  </si>
  <si>
    <t>Retribusi Penggantian Biaya Cetak Peta</t>
  </si>
  <si>
    <t>Retribusi Pengendalian Menara Telekomunikasi</t>
  </si>
  <si>
    <t>TARGET DAN REALISASI OBJEK RETRIBUSI JASA USAHA</t>
  </si>
  <si>
    <t>Retribusi Pemakaian Kekayaan Daerah</t>
  </si>
  <si>
    <t>Retribusi Terminal</t>
  </si>
  <si>
    <t>Retribusi Tempat Khusus Parkir</t>
  </si>
  <si>
    <t>Retribusi Rumah Potong Hewan</t>
  </si>
  <si>
    <t>Reatribusi Tempat rekreasi dan olahraga</t>
  </si>
  <si>
    <t>Retribusi Penjualan Produksi Usaha Daerah</t>
  </si>
  <si>
    <t>JUMLAH</t>
  </si>
  <si>
    <t>OPD PENGELOLA</t>
  </si>
  <si>
    <t>Dinas Kesehatan dan RSUD Kab. Dairi</t>
  </si>
  <si>
    <t>Dinas Kependudukan dan catatan sipil</t>
  </si>
  <si>
    <t>Dinas Lingkungan Hidup</t>
  </si>
  <si>
    <t>Dinas Perhubungan</t>
  </si>
  <si>
    <t>Dinas Pekerjaan Umum dan Penataan Ruang</t>
  </si>
  <si>
    <t>Dinas Komunikasi dan Informatika</t>
  </si>
  <si>
    <t xml:space="preserve">Dinas Perindustrian dan Perdagangan </t>
  </si>
  <si>
    <t xml:space="preserve">Dinas Perhubungan </t>
  </si>
  <si>
    <t>Sekretariat Daerah, Dinas Pemuda dan Olahraga,Dinas Pariwisata dan Kebudayaan, dan Dinas Pekerjaan Umum dan Penataan Ruang</t>
  </si>
  <si>
    <t>Dinas Pertanian</t>
  </si>
  <si>
    <t>Dinas Pariwisata dan Kebudayaan dan Dinas Kesehatan</t>
  </si>
  <si>
    <t xml:space="preserve">Dinas Pariwisata dan Kebudayaan </t>
  </si>
  <si>
    <t>Dinas Pertanian dan Dinas Ketahanan Pangan</t>
  </si>
  <si>
    <t>TARGET DAN REALISASI PAJAK DAERAH</t>
  </si>
  <si>
    <t>JENIS PAJAK DAERAH</t>
  </si>
  <si>
    <t>a. Pajak Hotel</t>
  </si>
  <si>
    <t>b. Pajak Losmen</t>
  </si>
  <si>
    <t>b. Pajak Rumah Makan</t>
  </si>
  <si>
    <t>a. Pajak hiburan (Pagelaran Kesenian/musik/Tari/Busana</t>
  </si>
  <si>
    <t>a. Pajak Restoran /Belanja  Makan Minum</t>
  </si>
  <si>
    <t>b. Pajak Hiburan (Diskotik)</t>
  </si>
  <si>
    <t>Pajak Reklame</t>
  </si>
  <si>
    <t>Pajak Penerangan Jalan</t>
  </si>
  <si>
    <t>Pajak Air Bawah Tanah</t>
  </si>
  <si>
    <t>Pajak Mineral Bukan Logam dan Batuan</t>
  </si>
  <si>
    <t>Pajak Bumi dan Bangunan Perdesaan dan Perkotaan</t>
  </si>
  <si>
    <t>Bea Perolehan Hak atas Tanah dan Bangunan</t>
  </si>
  <si>
    <t>Badan Pengelola Pendapatan Daerah</t>
  </si>
  <si>
    <t>Kepala Badan Pengelola Pendapatan</t>
  </si>
  <si>
    <t>Daerah Kabupaten Dairi</t>
  </si>
  <si>
    <t>Sahat M. T. Sianturi. S. Sos, M. Si</t>
  </si>
  <si>
    <t>Pembina Tk. I</t>
  </si>
  <si>
    <t>NIP. 19751114 199412 1 001</t>
  </si>
  <si>
    <t xml:space="preserve"> Mengetahui</t>
  </si>
  <si>
    <t>TAHUN 2014 S.D 2018</t>
  </si>
  <si>
    <t>2018</t>
  </si>
  <si>
    <t xml:space="preserve"> 2018</t>
  </si>
  <si>
    <t>TAHUN 2012 S.D 2018</t>
  </si>
  <si>
    <t>Pajak Restoran</t>
  </si>
  <si>
    <t>Retribusi Izin Mendirkan Bangunan</t>
  </si>
  <si>
    <t>Retribusi Izin Tempat Penjualan Minuman Beralkohol</t>
  </si>
  <si>
    <t>Retribusi Izin Gangguan</t>
  </si>
  <si>
    <t>Retribusi Izin Trayek</t>
  </si>
  <si>
    <t>Retribusi Jasa Umum</t>
  </si>
  <si>
    <t>Retribusi Jasa Usaha</t>
  </si>
  <si>
    <t>Retribusi Perizinan Tertentu</t>
  </si>
  <si>
    <t>I</t>
  </si>
  <si>
    <t>II</t>
  </si>
  <si>
    <t>III</t>
  </si>
  <si>
    <t>TOTAL</t>
  </si>
  <si>
    <t xml:space="preserve">Dinas Penanaman Modal, Perijinan Pelayanan Terpadu Satu Pintu, Kecamatan </t>
  </si>
  <si>
    <t>Dinas Penanaman Modal, Perijinan Pelayanan Terpadu Satu Pintu</t>
  </si>
  <si>
    <t>TARGET DAN REALISASI RETRIBUSI DAERAH</t>
  </si>
  <si>
    <t>-</t>
  </si>
  <si>
    <t>JENIS PAJAK</t>
  </si>
  <si>
    <t>PAJAK RESTORAN</t>
  </si>
  <si>
    <t>Kecamatan Sidikalang</t>
  </si>
  <si>
    <t>JUMLAH WAJIB PAJAK</t>
  </si>
  <si>
    <t>Kecamatan Sumbul</t>
  </si>
  <si>
    <t>Kecamatan Sitinjo</t>
  </si>
  <si>
    <t>PAJAK MINERAL BUKAN BATUAN DAN LOGAM</t>
  </si>
  <si>
    <t>PAJAK HOTEL/LOSMEN/PENGINAPAN</t>
  </si>
  <si>
    <t>PAJAK HIBURAN</t>
  </si>
  <si>
    <t>DATA WAJIB PAJAK 2016 s-d 2018</t>
  </si>
  <si>
    <t>(UNSUR PENUNJANG URUSAN PEMERINTAHAN)</t>
  </si>
  <si>
    <t>NO.</t>
  </si>
  <si>
    <t>1.</t>
  </si>
  <si>
    <t>JUMLAH JENIS PAJAK DI KABUPATEN DAIRI</t>
  </si>
  <si>
    <t>JUMLAH/TOTAL</t>
  </si>
  <si>
    <t>2.</t>
  </si>
  <si>
    <t>3.</t>
  </si>
  <si>
    <t>4.</t>
  </si>
  <si>
    <t>5.</t>
  </si>
  <si>
    <t>6.</t>
  </si>
  <si>
    <t>7.</t>
  </si>
  <si>
    <t>8.</t>
  </si>
  <si>
    <t>JUMLAH OBJEK PAJAK DI KABUPATEN DAIRI</t>
  </si>
  <si>
    <t>JUMLAH /TOTAL</t>
  </si>
  <si>
    <t>8 JENIS PAJAK DAERAH</t>
  </si>
  <si>
    <t>JUMLAH JENIS RETRIBUSI DI KABUPATEN DAIRI</t>
  </si>
  <si>
    <t>RETRIBUSI JASA UMUM</t>
  </si>
  <si>
    <t>- Retribusi Pelayanan Kesehatan</t>
  </si>
  <si>
    <t>- Retribusi Pelayanan Persampahan/Kebersihan</t>
  </si>
  <si>
    <t>- Retribusi Pelayanan Tera Ulang</t>
  </si>
  <si>
    <t>- Retribusi Pelayanan Parkir Tepi Jalan Umum</t>
  </si>
  <si>
    <t>- Retribusi Pengujian Kendaraan Bermotor</t>
  </si>
  <si>
    <t>- Retribusi Pengendalian Menara Telekomunikasi</t>
  </si>
  <si>
    <t>3.1</t>
  </si>
  <si>
    <t>3.2</t>
  </si>
  <si>
    <t>RETRIBUSI JASA USAHA</t>
  </si>
  <si>
    <t>- Retribusi Pemakaian Kekayaan Daerah</t>
  </si>
  <si>
    <t>- Retribusi Terminal</t>
  </si>
  <si>
    <t>- Retribusi Tempat  Khusus Parkir</t>
  </si>
  <si>
    <t>- Retribusi Rumah Potong Hewan</t>
  </si>
  <si>
    <t>- Retribusi Tempat Rekreasi dan Olahraga</t>
  </si>
  <si>
    <t>- Retribusi Penjualan Usaha Produksi</t>
  </si>
  <si>
    <t>3.3</t>
  </si>
  <si>
    <t>RETRIBUSI PERIZINAN TERTENTU</t>
  </si>
  <si>
    <t>- Retribusi Izin Mendirikan Bangunan</t>
  </si>
  <si>
    <t>- Retribusi Izin Trayek</t>
  </si>
  <si>
    <t>3.1.1</t>
  </si>
  <si>
    <t>3.1.2</t>
  </si>
  <si>
    <t>3.1.3</t>
  </si>
  <si>
    <t>3.1.4</t>
  </si>
  <si>
    <t>3.1.5</t>
  </si>
  <si>
    <t>3.1.6</t>
  </si>
  <si>
    <t>6 JENIS RETRIBUSI JASA UMUM</t>
  </si>
  <si>
    <t>3.2.1</t>
  </si>
  <si>
    <t>3.2.2</t>
  </si>
  <si>
    <t>3.2.3</t>
  </si>
  <si>
    <t>3.2.4</t>
  </si>
  <si>
    <t>3.2.5</t>
  </si>
  <si>
    <t>3.2.6</t>
  </si>
  <si>
    <t>2 JENIS RETRIBUSI PERIZINAN TERTENTU</t>
  </si>
  <si>
    <t>JUMLAH /TOTAL RETRIBUSI</t>
  </si>
  <si>
    <t>14 JENIS RETRIBUSI</t>
  </si>
  <si>
    <t>3.3.1</t>
  </si>
  <si>
    <t>3.3.2</t>
  </si>
  <si>
    <t>Hotel</t>
  </si>
  <si>
    <t>Losmen</t>
  </si>
  <si>
    <t>Pajak Hiburan (Diskotik)</t>
  </si>
  <si>
    <t xml:space="preserve">OBJEK PAJAK </t>
  </si>
  <si>
    <t>RETRIBUSI</t>
  </si>
  <si>
    <t>BADAN PENGELOLA PENDAPATAN DAERAH</t>
  </si>
  <si>
    <t>KEPALA BADAN PENGELOLA PENDAPATAN</t>
  </si>
  <si>
    <t>DAERAH KABUPATEN DAIRI</t>
  </si>
  <si>
    <t>SAHAT M.T. SIANTURI S.Sos, M.Si</t>
  </si>
  <si>
    <t>PEMBINA Tk. I</t>
  </si>
  <si>
    <t xml:space="preserve"> MENGETAHUI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</si>
</sst>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_-;\-* #,##0_-;_-* &quot;-&quot;_-;_-@_-"/>
    <numFmt numFmtId="165" formatCode="_-[$Rp-421]* #,##0.00_-;\-[$Rp-421]* #,##0.00_-;_-[$Rp-421]* &quot;-&quot;??_-;_-@_-"/>
    <numFmt numFmtId="166" formatCode="_-[$Rp-421]* #,##0_-;\-[$Rp-421]* #,##0_-;_-[$Rp-421]* &quot;-&quot;??_-;_-@_-"/>
  </numFmts>
  <fonts count="2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Calibri"/>
      <family val="2"/>
      <charset val="1"/>
      <scheme val="minor"/>
    </font>
    <font>
      <sz val="9"/>
      <name val="Arial Narrow"/>
      <family val="2"/>
    </font>
    <font>
      <i/>
      <sz val="9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name val="Arial Narrow"/>
      <family val="2"/>
    </font>
    <font>
      <sz val="12"/>
      <color theme="1"/>
      <name val="Courier New"/>
      <family val="3"/>
    </font>
    <font>
      <sz val="12"/>
      <name val="Courier New"/>
      <family val="3"/>
    </font>
    <font>
      <i/>
      <sz val="12"/>
      <name val="Courier New"/>
      <family val="3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64" fontId="4" fillId="0" borderId="1" xfId="1" quotePrefix="1" applyFont="1" applyBorder="1" applyAlignment="1">
      <alignment horizontal="center" vertical="center"/>
    </xf>
    <xf numFmtId="164" fontId="4" fillId="0" borderId="1" xfId="1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165" fontId="3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/>
    <xf numFmtId="165" fontId="3" fillId="0" borderId="1" xfId="1" applyNumberFormat="1" applyFont="1" applyBorder="1"/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1" applyFont="1" applyBorder="1"/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center" vertical="center"/>
    </xf>
    <xf numFmtId="17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9" fillId="0" borderId="0" xfId="0" applyNumberFormat="1" applyFont="1" applyFill="1" applyBorder="1" applyAlignment="1">
      <alignment horizontal="left"/>
    </xf>
    <xf numFmtId="43" fontId="10" fillId="0" borderId="0" xfId="0" applyNumberFormat="1" applyFont="1" applyFill="1" applyBorder="1" applyAlignment="1">
      <alignment horizontal="left"/>
    </xf>
    <xf numFmtId="43" fontId="9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 wrapText="1"/>
    </xf>
    <xf numFmtId="165" fontId="0" fillId="0" borderId="0" xfId="0" applyNumberFormat="1"/>
    <xf numFmtId="0" fontId="3" fillId="0" borderId="1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5" fontId="3" fillId="0" borderId="0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/>
    <xf numFmtId="0" fontId="14" fillId="0" borderId="0" xfId="0" applyFont="1"/>
    <xf numFmtId="0" fontId="11" fillId="0" borderId="0" xfId="0" applyFont="1" applyAlignment="1">
      <alignment horizontal="left"/>
    </xf>
    <xf numFmtId="43" fontId="15" fillId="0" borderId="0" xfId="0" applyNumberFormat="1" applyFont="1" applyFill="1" applyBorder="1" applyAlignment="1"/>
    <xf numFmtId="43" fontId="15" fillId="0" borderId="0" xfId="0" applyNumberFormat="1" applyFont="1" applyFill="1" applyBorder="1" applyAlignment="1">
      <alignment horizontal="left"/>
    </xf>
    <xf numFmtId="0" fontId="6" fillId="0" borderId="4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left" vertical="center"/>
    </xf>
    <xf numFmtId="0" fontId="11" fillId="0" borderId="2" xfId="0" quotePrefix="1" applyFont="1" applyBorder="1"/>
    <xf numFmtId="0" fontId="12" fillId="0" borderId="9" xfId="0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43" fontId="17" fillId="0" borderId="0" xfId="0" applyNumberFormat="1" applyFont="1" applyFill="1" applyBorder="1" applyAlignment="1"/>
    <xf numFmtId="43" fontId="18" fillId="0" borderId="0" xfId="0" applyNumberFormat="1" applyFont="1" applyFill="1" applyBorder="1" applyAlignment="1">
      <alignment horizontal="left"/>
    </xf>
    <xf numFmtId="0" fontId="20" fillId="0" borderId="0" xfId="0" applyFont="1"/>
    <xf numFmtId="20" fontId="21" fillId="0" borderId="0" xfId="0" quotePrefix="1" applyNumberFormat="1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0" fontId="21" fillId="0" borderId="7" xfId="0" quotePrefix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1" xfId="1" applyFont="1" applyBorder="1" applyAlignment="1">
      <alignment horizontal="right" vertical="center"/>
    </xf>
    <xf numFmtId="164" fontId="22" fillId="0" borderId="1" xfId="1" quotePrefix="1" applyFont="1" applyBorder="1" applyAlignment="1">
      <alignment horizontal="right" vertical="center"/>
    </xf>
    <xf numFmtId="0" fontId="22" fillId="0" borderId="1" xfId="0" applyFont="1" applyBorder="1"/>
    <xf numFmtId="164" fontId="22" fillId="0" borderId="1" xfId="0" applyNumberFormat="1" applyFont="1" applyBorder="1"/>
    <xf numFmtId="0" fontId="22" fillId="0" borderId="9" xfId="0" applyFont="1" applyBorder="1"/>
    <xf numFmtId="0" fontId="21" fillId="0" borderId="7" xfId="0" applyFont="1" applyBorder="1"/>
    <xf numFmtId="0" fontId="22" fillId="0" borderId="7" xfId="0" applyFont="1" applyBorder="1"/>
    <xf numFmtId="0" fontId="22" fillId="0" borderId="1" xfId="0" quotePrefix="1" applyFont="1" applyBorder="1"/>
    <xf numFmtId="0" fontId="22" fillId="0" borderId="1" xfId="0" applyFont="1" applyBorder="1" applyAlignment="1">
      <alignment horizontal="left" vertical="center" wrapText="1"/>
    </xf>
    <xf numFmtId="0" fontId="22" fillId="0" borderId="1" xfId="0" quotePrefix="1" applyFont="1" applyBorder="1" applyAlignment="1">
      <alignment horizontal="left" vertical="center" wrapText="1"/>
    </xf>
    <xf numFmtId="164" fontId="22" fillId="0" borderId="1" xfId="1" applyFont="1" applyBorder="1"/>
    <xf numFmtId="0" fontId="21" fillId="0" borderId="1" xfId="0" applyFont="1" applyBorder="1" applyAlignment="1">
      <alignment horizontal="center" vertical="center"/>
    </xf>
    <xf numFmtId="0" fontId="22" fillId="0" borderId="5" xfId="0" applyFont="1" applyBorder="1"/>
    <xf numFmtId="0" fontId="22" fillId="0" borderId="5" xfId="0" applyFont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/>
    </xf>
    <xf numFmtId="0" fontId="22" fillId="0" borderId="0" xfId="0" applyFont="1" applyAlignment="1"/>
    <xf numFmtId="43" fontId="23" fillId="0" borderId="0" xfId="0" applyNumberFormat="1" applyFont="1" applyFill="1" applyBorder="1" applyAlignment="1">
      <alignment horizontal="left" vertical="top"/>
    </xf>
    <xf numFmtId="43" fontId="23" fillId="0" borderId="0" xfId="0" applyNumberFormat="1" applyFont="1" applyFill="1" applyBorder="1" applyAlignment="1"/>
    <xf numFmtId="0" fontId="22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164" fontId="22" fillId="0" borderId="0" xfId="0" quotePrefix="1" applyNumberFormat="1" applyFont="1" applyBorder="1" applyAlignment="1">
      <alignment horizontal="center" vertical="center"/>
    </xf>
    <xf numFmtId="164" fontId="22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9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topLeftCell="H34" zoomScale="91" zoomScaleNormal="91" workbookViewId="0">
      <selection activeCell="Q51" sqref="Q51"/>
    </sheetView>
  </sheetViews>
  <sheetFormatPr defaultRowHeight="15"/>
  <cols>
    <col min="1" max="1" width="5.28515625" customWidth="1"/>
    <col min="2" max="2" width="25.28515625" customWidth="1"/>
    <col min="3" max="4" width="14.85546875" customWidth="1"/>
    <col min="5" max="5" width="16.85546875" customWidth="1"/>
    <col min="6" max="7" width="14.7109375" customWidth="1"/>
    <col min="8" max="8" width="15.7109375" customWidth="1"/>
    <col min="9" max="11" width="14.7109375" customWidth="1"/>
    <col min="12" max="12" width="17.140625" customWidth="1"/>
    <col min="13" max="13" width="15.140625" customWidth="1"/>
    <col min="14" max="15" width="14.7109375" customWidth="1"/>
    <col min="16" max="16" width="13.7109375" customWidth="1"/>
    <col min="17" max="17" width="22.5703125" customWidth="1"/>
  </cols>
  <sheetData>
    <row r="1" spans="1:22" ht="18.75">
      <c r="A1" s="107" t="s">
        <v>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"/>
      <c r="S1" s="1"/>
      <c r="T1" s="1"/>
      <c r="U1" s="1"/>
      <c r="V1" s="1"/>
    </row>
    <row r="2" spans="1:22" ht="18.7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"/>
      <c r="S2" s="1"/>
      <c r="T2" s="1"/>
      <c r="U2" s="1"/>
      <c r="V2" s="1"/>
    </row>
    <row r="3" spans="1:22" ht="18.75">
      <c r="A3" s="107" t="s">
        <v>72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"/>
      <c r="S3" s="1"/>
      <c r="T3" s="1"/>
      <c r="U3" s="1"/>
      <c r="V3" s="1"/>
    </row>
    <row r="4" spans="1:22" ht="16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6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6.5">
      <c r="A6" s="108" t="s">
        <v>2</v>
      </c>
      <c r="B6" s="108" t="s">
        <v>3</v>
      </c>
      <c r="C6" s="110" t="s">
        <v>4</v>
      </c>
      <c r="D6" s="111"/>
      <c r="E6" s="111"/>
      <c r="F6" s="111"/>
      <c r="G6" s="111"/>
      <c r="H6" s="111"/>
      <c r="I6" s="112"/>
      <c r="J6" s="113" t="s">
        <v>5</v>
      </c>
      <c r="K6" s="114"/>
      <c r="L6" s="114"/>
      <c r="M6" s="114"/>
      <c r="N6" s="114"/>
      <c r="O6" s="114"/>
      <c r="P6" s="115"/>
      <c r="Q6" s="108" t="s">
        <v>34</v>
      </c>
      <c r="R6" s="1"/>
      <c r="S6" s="1"/>
      <c r="T6" s="1"/>
      <c r="U6" s="1"/>
      <c r="V6" s="1"/>
    </row>
    <row r="7" spans="1:22" ht="16.5">
      <c r="A7" s="109"/>
      <c r="B7" s="109"/>
      <c r="C7" s="29">
        <v>2012</v>
      </c>
      <c r="D7" s="29">
        <v>2013</v>
      </c>
      <c r="E7" s="29">
        <v>2014</v>
      </c>
      <c r="F7" s="2">
        <v>2015</v>
      </c>
      <c r="G7" s="2">
        <v>2016</v>
      </c>
      <c r="H7" s="2">
        <v>2017</v>
      </c>
      <c r="I7" s="2">
        <v>2018</v>
      </c>
      <c r="J7" s="2">
        <v>2012</v>
      </c>
      <c r="K7" s="2">
        <v>2013</v>
      </c>
      <c r="L7" s="2">
        <v>2014</v>
      </c>
      <c r="M7" s="2">
        <v>2015</v>
      </c>
      <c r="N7" s="2">
        <v>2016</v>
      </c>
      <c r="O7" s="2">
        <v>2017</v>
      </c>
      <c r="P7" s="22" t="s">
        <v>71</v>
      </c>
      <c r="Q7" s="109"/>
      <c r="R7" s="1"/>
      <c r="S7" s="1"/>
      <c r="T7" s="1"/>
      <c r="U7" s="1"/>
      <c r="V7" s="1"/>
    </row>
    <row r="8" spans="1:22" ht="16.5">
      <c r="A8" s="23" t="s">
        <v>7</v>
      </c>
      <c r="B8" s="23">
        <f>SUM(A8+1)</f>
        <v>2</v>
      </c>
      <c r="C8" s="23">
        <f t="shared" ref="C8:Q8" si="0">SUM(B8+1)</f>
        <v>3</v>
      </c>
      <c r="D8" s="23">
        <f t="shared" si="0"/>
        <v>4</v>
      </c>
      <c r="E8" s="23">
        <f t="shared" si="0"/>
        <v>5</v>
      </c>
      <c r="F8" s="23">
        <f t="shared" si="0"/>
        <v>6</v>
      </c>
      <c r="G8" s="23">
        <f t="shared" si="0"/>
        <v>7</v>
      </c>
      <c r="H8" s="23">
        <f t="shared" si="0"/>
        <v>8</v>
      </c>
      <c r="I8" s="23">
        <f t="shared" si="0"/>
        <v>9</v>
      </c>
      <c r="J8" s="23">
        <f t="shared" si="0"/>
        <v>10</v>
      </c>
      <c r="K8" s="23">
        <f t="shared" si="0"/>
        <v>11</v>
      </c>
      <c r="L8" s="23">
        <f t="shared" si="0"/>
        <v>12</v>
      </c>
      <c r="M8" s="23">
        <f t="shared" si="0"/>
        <v>13</v>
      </c>
      <c r="N8" s="23">
        <f t="shared" si="0"/>
        <v>14</v>
      </c>
      <c r="O8" s="23">
        <f t="shared" si="0"/>
        <v>15</v>
      </c>
      <c r="P8" s="23">
        <f t="shared" si="0"/>
        <v>16</v>
      </c>
      <c r="Q8" s="23">
        <f t="shared" si="0"/>
        <v>17</v>
      </c>
      <c r="R8" s="1"/>
      <c r="S8" s="1"/>
      <c r="T8" s="1"/>
      <c r="U8" s="1"/>
      <c r="V8" s="1"/>
    </row>
    <row r="9" spans="1:22" ht="28.15" customHeight="1">
      <c r="A9" s="29" t="s">
        <v>81</v>
      </c>
      <c r="B9" s="43" t="s">
        <v>78</v>
      </c>
      <c r="C9" s="36">
        <f>SUM(C10:C18)</f>
        <v>7430350000</v>
      </c>
      <c r="D9" s="36">
        <f t="shared" ref="D9:P9" si="1">SUM(D10:D18)</f>
        <v>5688461950</v>
      </c>
      <c r="E9" s="36">
        <f t="shared" si="1"/>
        <v>32897801762</v>
      </c>
      <c r="F9" s="36">
        <f t="shared" si="1"/>
        <v>42789967061</v>
      </c>
      <c r="G9" s="36">
        <f t="shared" si="1"/>
        <v>28056644000</v>
      </c>
      <c r="H9" s="36">
        <f t="shared" si="1"/>
        <v>26770644000</v>
      </c>
      <c r="I9" s="36">
        <f t="shared" si="1"/>
        <v>44859735700</v>
      </c>
      <c r="J9" s="36">
        <f t="shared" si="1"/>
        <v>6252418968</v>
      </c>
      <c r="K9" s="36">
        <f t="shared" si="1"/>
        <v>12854092246</v>
      </c>
      <c r="L9" s="36">
        <f t="shared" si="1"/>
        <v>29738778706.23</v>
      </c>
      <c r="M9" s="36">
        <f t="shared" si="1"/>
        <v>25914435988.23</v>
      </c>
      <c r="N9" s="36">
        <f t="shared" si="1"/>
        <v>7892941679</v>
      </c>
      <c r="O9" s="36">
        <f t="shared" si="1"/>
        <v>6493577785</v>
      </c>
      <c r="P9" s="36">
        <f t="shared" si="1"/>
        <v>4311425330</v>
      </c>
      <c r="Q9" s="29"/>
      <c r="R9" s="1"/>
      <c r="S9" s="1"/>
      <c r="T9" s="1"/>
      <c r="U9" s="1"/>
      <c r="V9" s="1"/>
    </row>
    <row r="10" spans="1:22" ht="31.9" customHeight="1">
      <c r="A10" s="16" t="s">
        <v>7</v>
      </c>
      <c r="B10" s="44" t="s">
        <v>17</v>
      </c>
      <c r="C10" s="38">
        <v>6750000000</v>
      </c>
      <c r="D10" s="38">
        <v>4883461950</v>
      </c>
      <c r="E10" s="39">
        <v>32132801762</v>
      </c>
      <c r="F10" s="40">
        <v>42039967061</v>
      </c>
      <c r="G10" s="40">
        <v>27190644000</v>
      </c>
      <c r="H10" s="40">
        <v>25890644000</v>
      </c>
      <c r="I10" s="40">
        <v>44221735700</v>
      </c>
      <c r="J10" s="40">
        <v>5739725848</v>
      </c>
      <c r="K10" s="40">
        <v>12297034672</v>
      </c>
      <c r="L10" s="40">
        <v>29101615266.23</v>
      </c>
      <c r="M10" s="40">
        <v>24968444468.23</v>
      </c>
      <c r="N10" s="40">
        <v>6811726741</v>
      </c>
      <c r="O10" s="40">
        <v>5935822285</v>
      </c>
      <c r="P10" s="40">
        <v>3720592330</v>
      </c>
      <c r="Q10" s="37" t="s">
        <v>35</v>
      </c>
      <c r="R10" s="1"/>
      <c r="S10" s="1"/>
      <c r="T10" s="1"/>
      <c r="U10" s="1"/>
      <c r="V10" s="1"/>
    </row>
    <row r="11" spans="1:22" ht="31.9" customHeight="1">
      <c r="A11" s="16">
        <f t="shared" ref="A11:A18" si="2">SUM(A10+1)</f>
        <v>2</v>
      </c>
      <c r="B11" s="44" t="s">
        <v>18</v>
      </c>
      <c r="C11" s="38">
        <v>150000000</v>
      </c>
      <c r="D11" s="38">
        <v>150000000</v>
      </c>
      <c r="E11" s="39">
        <v>150000000</v>
      </c>
      <c r="F11" s="40">
        <v>150000000</v>
      </c>
      <c r="G11" s="40">
        <v>150000000</v>
      </c>
      <c r="H11" s="40">
        <v>150000000</v>
      </c>
      <c r="I11" s="40">
        <v>200000000</v>
      </c>
      <c r="J11" s="40">
        <v>64855000</v>
      </c>
      <c r="K11" s="40">
        <v>61641000</v>
      </c>
      <c r="L11" s="40">
        <v>83376000</v>
      </c>
      <c r="M11" s="40">
        <v>116233000</v>
      </c>
      <c r="N11" s="40">
        <v>145665500</v>
      </c>
      <c r="O11" s="40">
        <v>142370500</v>
      </c>
      <c r="P11" s="40">
        <v>126288000</v>
      </c>
      <c r="Q11" s="37" t="s">
        <v>37</v>
      </c>
      <c r="R11" s="1"/>
      <c r="S11" s="1"/>
      <c r="T11" s="1"/>
      <c r="U11" s="1"/>
      <c r="V11" s="1"/>
    </row>
    <row r="12" spans="1:22" ht="31.9" customHeight="1">
      <c r="A12" s="16">
        <f t="shared" si="2"/>
        <v>3</v>
      </c>
      <c r="B12" s="44" t="s">
        <v>19</v>
      </c>
      <c r="C12" s="38">
        <v>2000000</v>
      </c>
      <c r="D12" s="38">
        <v>5000000</v>
      </c>
      <c r="E12" s="39">
        <v>15000000</v>
      </c>
      <c r="F12" s="40">
        <v>15000000</v>
      </c>
      <c r="G12" s="40">
        <v>0</v>
      </c>
      <c r="H12" s="40">
        <v>0</v>
      </c>
      <c r="I12" s="40">
        <v>8000000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3803000</v>
      </c>
      <c r="P12" s="40">
        <v>10470000</v>
      </c>
      <c r="Q12" s="37" t="s">
        <v>41</v>
      </c>
      <c r="R12" s="1"/>
      <c r="S12" s="1"/>
      <c r="T12" s="1"/>
      <c r="U12" s="1"/>
      <c r="V12" s="1"/>
    </row>
    <row r="13" spans="1:22" ht="31.9" customHeight="1">
      <c r="A13" s="16">
        <f t="shared" si="2"/>
        <v>4</v>
      </c>
      <c r="B13" s="44" t="s">
        <v>20</v>
      </c>
      <c r="C13" s="38">
        <v>95000000</v>
      </c>
      <c r="D13" s="38">
        <v>125000000</v>
      </c>
      <c r="E13" s="39">
        <v>110000000</v>
      </c>
      <c r="F13" s="40">
        <v>0</v>
      </c>
      <c r="G13" s="40">
        <v>0</v>
      </c>
      <c r="H13" s="40">
        <v>0</v>
      </c>
      <c r="I13" s="40">
        <v>0</v>
      </c>
      <c r="J13" s="40">
        <v>175745000</v>
      </c>
      <c r="K13" s="40">
        <v>106024000</v>
      </c>
      <c r="L13" s="40">
        <v>16415000</v>
      </c>
      <c r="M13" s="40">
        <v>0</v>
      </c>
      <c r="N13" s="40">
        <v>0</v>
      </c>
      <c r="O13" s="40">
        <v>0</v>
      </c>
      <c r="P13" s="40">
        <v>0</v>
      </c>
      <c r="Q13" s="37" t="s">
        <v>36</v>
      </c>
      <c r="R13" s="1"/>
      <c r="S13" s="1"/>
      <c r="T13" s="1"/>
      <c r="U13" s="1"/>
      <c r="V13" s="1"/>
    </row>
    <row r="14" spans="1:22" ht="31.9" customHeight="1">
      <c r="A14" s="16">
        <f t="shared" si="2"/>
        <v>5</v>
      </c>
      <c r="B14" s="44" t="s">
        <v>21</v>
      </c>
      <c r="C14" s="38">
        <v>160000000</v>
      </c>
      <c r="D14" s="38">
        <v>160000000</v>
      </c>
      <c r="E14" s="39">
        <v>165000000</v>
      </c>
      <c r="F14" s="40">
        <v>170000000</v>
      </c>
      <c r="G14" s="40">
        <v>180000000</v>
      </c>
      <c r="H14" s="40">
        <v>180000000</v>
      </c>
      <c r="I14" s="40">
        <v>180000000</v>
      </c>
      <c r="J14" s="40">
        <v>168000000</v>
      </c>
      <c r="K14" s="40">
        <v>170400000</v>
      </c>
      <c r="L14" s="40">
        <v>174000000</v>
      </c>
      <c r="M14" s="40">
        <v>174000000</v>
      </c>
      <c r="N14" s="40">
        <v>174000000</v>
      </c>
      <c r="O14" s="40">
        <v>186440000</v>
      </c>
      <c r="P14" s="40">
        <v>155975000</v>
      </c>
      <c r="Q14" s="37" t="s">
        <v>38</v>
      </c>
      <c r="R14" s="1"/>
      <c r="S14" s="1"/>
      <c r="T14" s="1"/>
      <c r="U14" s="1"/>
      <c r="V14" s="1"/>
    </row>
    <row r="15" spans="1:22" ht="31.9" customHeight="1">
      <c r="A15" s="16">
        <f t="shared" si="2"/>
        <v>6</v>
      </c>
      <c r="B15" s="44" t="s">
        <v>22</v>
      </c>
      <c r="C15" s="38">
        <v>200000000</v>
      </c>
      <c r="D15" s="38">
        <v>150000000</v>
      </c>
      <c r="E15" s="39">
        <v>110000000</v>
      </c>
      <c r="F15" s="40">
        <v>100000000</v>
      </c>
      <c r="G15" s="40">
        <v>125000000</v>
      </c>
      <c r="H15" s="40">
        <v>150000000</v>
      </c>
      <c r="I15" s="40">
        <v>250000000</v>
      </c>
      <c r="J15" s="40">
        <v>103937000</v>
      </c>
      <c r="K15" s="40">
        <v>108959000</v>
      </c>
      <c r="L15" s="40">
        <v>118686000</v>
      </c>
      <c r="M15" s="40">
        <v>126770000</v>
      </c>
      <c r="N15" s="40">
        <v>186161000</v>
      </c>
      <c r="O15" s="40">
        <v>225142000</v>
      </c>
      <c r="P15" s="40">
        <v>298100000</v>
      </c>
      <c r="Q15" s="37" t="s">
        <v>42</v>
      </c>
      <c r="R15" s="1"/>
      <c r="S15" s="1"/>
      <c r="T15" s="1"/>
      <c r="U15" s="1"/>
      <c r="V15" s="1"/>
    </row>
    <row r="16" spans="1:22" ht="31.9" customHeight="1">
      <c r="A16" s="16">
        <f t="shared" si="2"/>
        <v>7</v>
      </c>
      <c r="B16" s="44" t="s">
        <v>23</v>
      </c>
      <c r="C16" s="38">
        <v>10000000</v>
      </c>
      <c r="D16" s="38">
        <v>5000000</v>
      </c>
      <c r="E16" s="39">
        <v>5000000</v>
      </c>
      <c r="F16" s="40">
        <v>5000000</v>
      </c>
      <c r="G16" s="40">
        <v>1000000</v>
      </c>
      <c r="H16" s="40">
        <v>0</v>
      </c>
      <c r="I16" s="40">
        <v>0</v>
      </c>
      <c r="J16" s="40">
        <v>156120</v>
      </c>
      <c r="K16" s="40">
        <v>55000</v>
      </c>
      <c r="L16" s="40">
        <v>55000</v>
      </c>
      <c r="M16" s="40">
        <v>0</v>
      </c>
      <c r="N16" s="40">
        <v>0</v>
      </c>
      <c r="O16" s="40">
        <v>0</v>
      </c>
      <c r="P16" s="40">
        <v>0</v>
      </c>
      <c r="Q16" s="37" t="s">
        <v>39</v>
      </c>
      <c r="R16" s="1"/>
      <c r="S16" s="1"/>
      <c r="T16" s="1"/>
      <c r="U16" s="1"/>
      <c r="V16" s="1"/>
    </row>
    <row r="17" spans="1:22" ht="31.9" customHeight="1">
      <c r="A17" s="16">
        <f t="shared" si="2"/>
        <v>8</v>
      </c>
      <c r="B17" s="44" t="s">
        <v>24</v>
      </c>
      <c r="C17" s="38">
        <v>10000000</v>
      </c>
      <c r="D17" s="38">
        <v>10000000</v>
      </c>
      <c r="E17" s="39">
        <v>10000000</v>
      </c>
      <c r="F17" s="40">
        <v>10000000</v>
      </c>
      <c r="G17" s="40">
        <v>10000000</v>
      </c>
      <c r="H17" s="40">
        <v>0</v>
      </c>
      <c r="I17" s="40">
        <v>0</v>
      </c>
      <c r="J17" s="40">
        <v>0</v>
      </c>
      <c r="K17" s="40">
        <v>6900000</v>
      </c>
      <c r="L17" s="40">
        <v>6900000</v>
      </c>
      <c r="M17" s="40">
        <v>0</v>
      </c>
      <c r="N17" s="40">
        <v>0</v>
      </c>
      <c r="O17" s="40">
        <v>0</v>
      </c>
      <c r="P17" s="40">
        <v>0</v>
      </c>
      <c r="Q17" s="37" t="s">
        <v>39</v>
      </c>
      <c r="R17" s="1"/>
      <c r="S17" s="1"/>
      <c r="T17" s="1"/>
      <c r="U17" s="1"/>
      <c r="V17" s="1"/>
    </row>
    <row r="18" spans="1:22" ht="31.9" customHeight="1">
      <c r="A18" s="16">
        <f t="shared" si="2"/>
        <v>9</v>
      </c>
      <c r="B18" s="44" t="s">
        <v>25</v>
      </c>
      <c r="C18" s="38">
        <v>53350000</v>
      </c>
      <c r="D18" s="38">
        <v>200000000</v>
      </c>
      <c r="E18" s="39">
        <v>200000000</v>
      </c>
      <c r="F18" s="40">
        <v>300000000</v>
      </c>
      <c r="G18" s="40">
        <v>400000000</v>
      </c>
      <c r="H18" s="40">
        <v>400000000</v>
      </c>
      <c r="I18" s="40">
        <v>0</v>
      </c>
      <c r="J18" s="40">
        <v>0</v>
      </c>
      <c r="K18" s="40">
        <v>103078574</v>
      </c>
      <c r="L18" s="40">
        <v>237731440</v>
      </c>
      <c r="M18" s="40">
        <v>528988520</v>
      </c>
      <c r="N18" s="40">
        <v>575388438</v>
      </c>
      <c r="O18" s="40">
        <v>0</v>
      </c>
      <c r="P18" s="40">
        <v>0</v>
      </c>
      <c r="Q18" s="37" t="s">
        <v>40</v>
      </c>
      <c r="R18" s="1"/>
      <c r="S18" s="1"/>
      <c r="T18" s="1"/>
      <c r="U18" s="1"/>
      <c r="V18" s="1"/>
    </row>
    <row r="19" spans="1:22" ht="12" customHeight="1">
      <c r="A19" s="33"/>
      <c r="B19" s="4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42"/>
      <c r="R19" s="1"/>
      <c r="S19" s="1"/>
      <c r="T19" s="1"/>
      <c r="U19" s="1"/>
      <c r="V19" s="1"/>
    </row>
    <row r="20" spans="1:22" ht="28.15" customHeight="1">
      <c r="A20" s="29" t="s">
        <v>82</v>
      </c>
      <c r="B20" s="43" t="s">
        <v>79</v>
      </c>
      <c r="C20" s="36">
        <f>SUM(C21:C26)</f>
        <v>1515000000</v>
      </c>
      <c r="D20" s="36">
        <f t="shared" ref="D20:P20" si="3">SUM(D21:D26)</f>
        <v>1590000000</v>
      </c>
      <c r="E20" s="36">
        <f t="shared" si="3"/>
        <v>1340000000</v>
      </c>
      <c r="F20" s="36">
        <f t="shared" si="3"/>
        <v>1774916500</v>
      </c>
      <c r="G20" s="36">
        <f t="shared" si="3"/>
        <v>1784916000</v>
      </c>
      <c r="H20" s="36">
        <f t="shared" si="3"/>
        <v>1950480000</v>
      </c>
      <c r="I20" s="36">
        <f t="shared" si="3"/>
        <v>2200000000</v>
      </c>
      <c r="J20" s="36">
        <f t="shared" si="3"/>
        <v>967719750</v>
      </c>
      <c r="K20" s="36">
        <f t="shared" si="3"/>
        <v>1015920500</v>
      </c>
      <c r="L20" s="36">
        <f t="shared" si="3"/>
        <v>1395355300</v>
      </c>
      <c r="M20" s="36">
        <f t="shared" si="3"/>
        <v>1417617900</v>
      </c>
      <c r="N20" s="36">
        <f t="shared" si="3"/>
        <v>2051298500</v>
      </c>
      <c r="O20" s="36">
        <f t="shared" si="3"/>
        <v>1972203000</v>
      </c>
      <c r="P20" s="36">
        <f t="shared" si="3"/>
        <v>2176277500</v>
      </c>
      <c r="Q20" s="35"/>
      <c r="R20" s="1"/>
      <c r="S20" s="1"/>
      <c r="T20" s="1"/>
      <c r="U20" s="1"/>
      <c r="V20" s="1"/>
    </row>
    <row r="21" spans="1:22" ht="60" customHeight="1">
      <c r="A21" s="16" t="s">
        <v>7</v>
      </c>
      <c r="B21" s="44" t="s">
        <v>27</v>
      </c>
      <c r="C21" s="39">
        <v>380000000</v>
      </c>
      <c r="D21" s="39">
        <v>380000000</v>
      </c>
      <c r="E21" s="39">
        <v>420000000</v>
      </c>
      <c r="F21" s="40">
        <v>520000000</v>
      </c>
      <c r="G21" s="40">
        <v>450000000</v>
      </c>
      <c r="H21" s="40">
        <v>450000000</v>
      </c>
      <c r="I21" s="40">
        <v>545000000</v>
      </c>
      <c r="J21" s="40">
        <v>247180000</v>
      </c>
      <c r="K21" s="40">
        <v>321745500</v>
      </c>
      <c r="L21" s="40">
        <v>510608800</v>
      </c>
      <c r="M21" s="40">
        <v>471950400</v>
      </c>
      <c r="N21" s="40">
        <v>484154000</v>
      </c>
      <c r="O21" s="40">
        <v>583820000</v>
      </c>
      <c r="P21" s="40">
        <v>624160000</v>
      </c>
      <c r="Q21" s="37" t="s">
        <v>43</v>
      </c>
    </row>
    <row r="22" spans="1:22" ht="31.9" customHeight="1">
      <c r="A22" s="16">
        <f>SUM(A21+1)</f>
        <v>2</v>
      </c>
      <c r="B22" s="44" t="s">
        <v>28</v>
      </c>
      <c r="C22" s="39">
        <v>150000000</v>
      </c>
      <c r="D22" s="39">
        <v>150000000</v>
      </c>
      <c r="E22" s="39">
        <v>150000000</v>
      </c>
      <c r="F22" s="40">
        <v>150000000</v>
      </c>
      <c r="G22" s="40">
        <v>150000000</v>
      </c>
      <c r="H22" s="40">
        <v>60000000</v>
      </c>
      <c r="I22" s="40">
        <v>60000000</v>
      </c>
      <c r="J22" s="40">
        <v>150370000</v>
      </c>
      <c r="K22" s="40">
        <v>152420000</v>
      </c>
      <c r="L22" s="40">
        <v>152311000</v>
      </c>
      <c r="M22" s="40">
        <v>156940000</v>
      </c>
      <c r="N22" s="40">
        <v>136862000</v>
      </c>
      <c r="O22" s="40">
        <v>60075000</v>
      </c>
      <c r="P22" s="40">
        <v>60000000</v>
      </c>
      <c r="Q22" s="35" t="s">
        <v>38</v>
      </c>
      <c r="R22" s="25"/>
    </row>
    <row r="23" spans="1:22" ht="31.9" customHeight="1">
      <c r="A23" s="16">
        <f>SUM(A22+1)</f>
        <v>3</v>
      </c>
      <c r="B23" s="44" t="s">
        <v>29</v>
      </c>
      <c r="C23" s="39">
        <v>10000000</v>
      </c>
      <c r="D23" s="39">
        <v>85000000</v>
      </c>
      <c r="E23" s="39">
        <v>95000000</v>
      </c>
      <c r="F23" s="40">
        <v>175000000</v>
      </c>
      <c r="G23" s="40">
        <v>125000000</v>
      </c>
      <c r="H23" s="40">
        <v>125000000</v>
      </c>
      <c r="I23" s="40">
        <v>175000000</v>
      </c>
      <c r="J23" s="40">
        <v>56664000</v>
      </c>
      <c r="K23" s="40">
        <v>101456000</v>
      </c>
      <c r="L23" s="40">
        <v>153204000</v>
      </c>
      <c r="M23" s="40">
        <v>133545000</v>
      </c>
      <c r="N23" s="40">
        <v>180777000</v>
      </c>
      <c r="O23" s="40">
        <v>166373000</v>
      </c>
      <c r="P23" s="40">
        <v>143180000</v>
      </c>
      <c r="Q23" s="37" t="s">
        <v>45</v>
      </c>
      <c r="R23" s="28"/>
    </row>
    <row r="24" spans="1:22" ht="31.9" customHeight="1">
      <c r="A24" s="16">
        <f>SUM(A23+1)</f>
        <v>4</v>
      </c>
      <c r="B24" s="44" t="s">
        <v>30</v>
      </c>
      <c r="C24" s="39">
        <v>20000000</v>
      </c>
      <c r="D24" s="39">
        <v>20000000</v>
      </c>
      <c r="E24" s="39">
        <v>20000000</v>
      </c>
      <c r="F24" s="40">
        <v>20000000</v>
      </c>
      <c r="G24" s="40">
        <v>20000000</v>
      </c>
      <c r="H24" s="40">
        <v>20000000</v>
      </c>
      <c r="I24" s="40">
        <v>20000000</v>
      </c>
      <c r="J24" s="40">
        <v>12105000</v>
      </c>
      <c r="K24" s="40">
        <v>11000000</v>
      </c>
      <c r="L24" s="40">
        <v>12200000</v>
      </c>
      <c r="M24" s="40">
        <v>13850000</v>
      </c>
      <c r="N24" s="40">
        <v>10950000</v>
      </c>
      <c r="O24" s="40">
        <v>11200000</v>
      </c>
      <c r="P24" s="40">
        <v>11300000</v>
      </c>
      <c r="Q24" s="35" t="s">
        <v>44</v>
      </c>
      <c r="R24" s="28"/>
    </row>
    <row r="25" spans="1:22" ht="31.9" customHeight="1">
      <c r="A25" s="16">
        <f>SUM(A24+1)</f>
        <v>5</v>
      </c>
      <c r="B25" s="44" t="s">
        <v>31</v>
      </c>
      <c r="C25" s="39">
        <v>900000000</v>
      </c>
      <c r="D25" s="39">
        <v>900000000</v>
      </c>
      <c r="E25" s="39">
        <v>600000000</v>
      </c>
      <c r="F25" s="40">
        <v>854916500</v>
      </c>
      <c r="G25" s="40">
        <v>984916000</v>
      </c>
      <c r="H25" s="40">
        <v>1230480000</v>
      </c>
      <c r="I25" s="40">
        <v>1300000000</v>
      </c>
      <c r="J25" s="40">
        <v>489952000</v>
      </c>
      <c r="K25" s="40">
        <v>401639000</v>
      </c>
      <c r="L25" s="40">
        <v>518749000</v>
      </c>
      <c r="M25" s="40">
        <v>574349000</v>
      </c>
      <c r="N25" s="40">
        <v>1160315000</v>
      </c>
      <c r="O25" s="40">
        <v>1089680000</v>
      </c>
      <c r="P25" s="40">
        <v>1281295000</v>
      </c>
      <c r="Q25" s="37" t="s">
        <v>46</v>
      </c>
      <c r="R25" s="27"/>
    </row>
    <row r="26" spans="1:22" ht="31.9" customHeight="1">
      <c r="A26" s="16">
        <f>SUM(A25+1)</f>
        <v>6</v>
      </c>
      <c r="B26" s="44" t="s">
        <v>32</v>
      </c>
      <c r="C26" s="39">
        <v>55000000</v>
      </c>
      <c r="D26" s="39">
        <v>55000000</v>
      </c>
      <c r="E26" s="39">
        <v>55000000</v>
      </c>
      <c r="F26" s="40">
        <v>55000000</v>
      </c>
      <c r="G26" s="40">
        <v>55000000</v>
      </c>
      <c r="H26" s="40">
        <v>65000000</v>
      </c>
      <c r="I26" s="40">
        <v>100000000</v>
      </c>
      <c r="J26" s="40">
        <v>11448750</v>
      </c>
      <c r="K26" s="40">
        <v>27660000</v>
      </c>
      <c r="L26" s="40">
        <v>48282500</v>
      </c>
      <c r="M26" s="40">
        <v>66983500</v>
      </c>
      <c r="N26" s="40">
        <v>78240500</v>
      </c>
      <c r="O26" s="40">
        <v>61055000</v>
      </c>
      <c r="P26" s="40">
        <v>56342500</v>
      </c>
      <c r="Q26" s="37" t="s">
        <v>47</v>
      </c>
      <c r="R26" s="27"/>
    </row>
    <row r="27" spans="1:22" ht="12" customHeight="1">
      <c r="A27" s="12"/>
      <c r="B27" s="44"/>
      <c r="C27" s="39"/>
      <c r="D27" s="39"/>
      <c r="E27" s="39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35"/>
      <c r="R27" s="27"/>
    </row>
    <row r="28" spans="1:22" ht="28.15" customHeight="1">
      <c r="A28" s="32" t="s">
        <v>83</v>
      </c>
      <c r="B28" s="46" t="s">
        <v>80</v>
      </c>
      <c r="C28" s="41">
        <f>SUM(C29:C32)</f>
        <v>466150000</v>
      </c>
      <c r="D28" s="41">
        <f t="shared" ref="D28:P28" si="4">SUM(D29:D32)</f>
        <v>481150000</v>
      </c>
      <c r="E28" s="41">
        <f t="shared" si="4"/>
        <v>439650000</v>
      </c>
      <c r="F28" s="41">
        <f t="shared" si="4"/>
        <v>495000000</v>
      </c>
      <c r="G28" s="41">
        <f t="shared" si="4"/>
        <v>325000000</v>
      </c>
      <c r="H28" s="41">
        <f t="shared" si="4"/>
        <v>307063015</v>
      </c>
      <c r="I28" s="41">
        <f t="shared" si="4"/>
        <v>311000000</v>
      </c>
      <c r="J28" s="41">
        <f t="shared" si="4"/>
        <v>334442239</v>
      </c>
      <c r="K28" s="41">
        <f t="shared" si="4"/>
        <v>244107960</v>
      </c>
      <c r="L28" s="41">
        <f t="shared" si="4"/>
        <v>316993032</v>
      </c>
      <c r="M28" s="41">
        <f t="shared" si="4"/>
        <v>502535535</v>
      </c>
      <c r="N28" s="41">
        <f t="shared" si="4"/>
        <v>346130049</v>
      </c>
      <c r="O28" s="41">
        <f t="shared" si="4"/>
        <v>309438784</v>
      </c>
      <c r="P28" s="41">
        <f t="shared" si="4"/>
        <v>415104967</v>
      </c>
      <c r="Q28" s="37"/>
      <c r="R28" s="28"/>
    </row>
    <row r="29" spans="1:22" ht="60" customHeight="1">
      <c r="A29" s="16">
        <v>1</v>
      </c>
      <c r="B29" s="44" t="s">
        <v>74</v>
      </c>
      <c r="C29" s="39">
        <v>350000000</v>
      </c>
      <c r="D29" s="39">
        <v>350500000</v>
      </c>
      <c r="E29" s="39">
        <v>298000000</v>
      </c>
      <c r="F29" s="40">
        <v>438000000</v>
      </c>
      <c r="G29" s="40">
        <v>273000000</v>
      </c>
      <c r="H29" s="40">
        <v>273000000</v>
      </c>
      <c r="I29" s="40">
        <v>307000000</v>
      </c>
      <c r="J29" s="40">
        <v>208391829</v>
      </c>
      <c r="K29" s="40">
        <v>167081610</v>
      </c>
      <c r="L29" s="40">
        <v>224474282</v>
      </c>
      <c r="M29" s="40">
        <v>441506085</v>
      </c>
      <c r="N29" s="40">
        <v>286611909</v>
      </c>
      <c r="O29" s="40">
        <v>269583725</v>
      </c>
      <c r="P29" s="40">
        <v>411279967</v>
      </c>
      <c r="Q29" s="37" t="s">
        <v>85</v>
      </c>
      <c r="R29" s="28"/>
    </row>
    <row r="30" spans="1:22" ht="31.9" customHeight="1">
      <c r="A30" s="16">
        <v>2</v>
      </c>
      <c r="B30" s="44" t="s">
        <v>75</v>
      </c>
      <c r="C30" s="39">
        <v>20000000</v>
      </c>
      <c r="D30" s="39">
        <v>50000000</v>
      </c>
      <c r="E30" s="39">
        <v>50000000</v>
      </c>
      <c r="F30" s="40">
        <v>10000000</v>
      </c>
      <c r="G30" s="40">
        <v>3000000</v>
      </c>
      <c r="H30" s="40">
        <v>3000000</v>
      </c>
      <c r="I30" s="40">
        <v>0</v>
      </c>
      <c r="J30" s="40">
        <v>12450000</v>
      </c>
      <c r="K30" s="40">
        <v>900000</v>
      </c>
      <c r="L30" s="40">
        <v>3250000</v>
      </c>
      <c r="M30" s="40">
        <v>2150000</v>
      </c>
      <c r="N30" s="40">
        <v>2300000</v>
      </c>
      <c r="O30" s="40">
        <v>3000000</v>
      </c>
      <c r="P30" s="40">
        <v>300000</v>
      </c>
      <c r="Q30" s="37" t="s">
        <v>86</v>
      </c>
      <c r="R30" s="28"/>
    </row>
    <row r="31" spans="1:22" ht="31.9" customHeight="1">
      <c r="A31" s="16">
        <v>3</v>
      </c>
      <c r="B31" s="44" t="s">
        <v>76</v>
      </c>
      <c r="C31" s="39">
        <v>71150000</v>
      </c>
      <c r="D31" s="39">
        <v>70650000</v>
      </c>
      <c r="E31" s="39">
        <v>76650000</v>
      </c>
      <c r="F31" s="40">
        <v>37000000</v>
      </c>
      <c r="G31" s="40">
        <v>49000000</v>
      </c>
      <c r="H31" s="40">
        <v>27063015</v>
      </c>
      <c r="I31" s="40">
        <v>0</v>
      </c>
      <c r="J31" s="40">
        <v>82240410</v>
      </c>
      <c r="K31" s="40">
        <v>65761350</v>
      </c>
      <c r="L31" s="40">
        <v>89268750</v>
      </c>
      <c r="M31" s="40">
        <v>58879450</v>
      </c>
      <c r="N31" s="40">
        <v>57218140</v>
      </c>
      <c r="O31" s="40">
        <v>29355059</v>
      </c>
      <c r="P31" s="40">
        <v>0</v>
      </c>
      <c r="Q31" s="37" t="s">
        <v>86</v>
      </c>
    </row>
    <row r="32" spans="1:22" ht="31.9" customHeight="1">
      <c r="A32" s="16">
        <v>4</v>
      </c>
      <c r="B32" s="44" t="s">
        <v>77</v>
      </c>
      <c r="C32" s="39">
        <v>25000000</v>
      </c>
      <c r="D32" s="39">
        <v>10000000</v>
      </c>
      <c r="E32" s="39">
        <v>15000000</v>
      </c>
      <c r="F32" s="40">
        <v>10000000</v>
      </c>
      <c r="G32" s="40">
        <v>0</v>
      </c>
      <c r="H32" s="40">
        <v>4000000</v>
      </c>
      <c r="I32" s="40">
        <v>4000000</v>
      </c>
      <c r="J32" s="40">
        <v>31360000</v>
      </c>
      <c r="K32" s="40">
        <v>10365000</v>
      </c>
      <c r="L32" s="40">
        <v>0</v>
      </c>
      <c r="M32" s="40">
        <v>0</v>
      </c>
      <c r="N32" s="40">
        <v>0</v>
      </c>
      <c r="O32" s="40">
        <v>7500000</v>
      </c>
      <c r="P32" s="40">
        <v>3525000</v>
      </c>
      <c r="Q32" s="37" t="s">
        <v>86</v>
      </c>
    </row>
    <row r="33" spans="1:17" ht="12" customHeight="1">
      <c r="A33" s="16"/>
      <c r="B33" s="44"/>
      <c r="C33" s="39"/>
      <c r="D33" s="39"/>
      <c r="E33" s="39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37"/>
    </row>
    <row r="34" spans="1:17" ht="28.15" customHeight="1">
      <c r="A34" s="16"/>
      <c r="B34" s="21" t="s">
        <v>84</v>
      </c>
      <c r="C34" s="21">
        <f>SUM(C9+C20+C28)</f>
        <v>9411500000</v>
      </c>
      <c r="D34" s="21">
        <f t="shared" ref="D34:P34" si="5">SUM(D9+D20+D28)</f>
        <v>7759611950</v>
      </c>
      <c r="E34" s="21">
        <f t="shared" si="5"/>
        <v>34677451762</v>
      </c>
      <c r="F34" s="21">
        <f t="shared" si="5"/>
        <v>45059883561</v>
      </c>
      <c r="G34" s="21">
        <f t="shared" si="5"/>
        <v>30166560000</v>
      </c>
      <c r="H34" s="21">
        <f t="shared" si="5"/>
        <v>29028187015</v>
      </c>
      <c r="I34" s="21">
        <f t="shared" si="5"/>
        <v>47370735700</v>
      </c>
      <c r="J34" s="21">
        <f t="shared" si="5"/>
        <v>7554580957</v>
      </c>
      <c r="K34" s="21">
        <f t="shared" si="5"/>
        <v>14114120706</v>
      </c>
      <c r="L34" s="21">
        <f t="shared" si="5"/>
        <v>31451127038.23</v>
      </c>
      <c r="M34" s="21">
        <f t="shared" si="5"/>
        <v>27834589423.23</v>
      </c>
      <c r="N34" s="21">
        <f t="shared" si="5"/>
        <v>10290370228</v>
      </c>
      <c r="O34" s="21">
        <f t="shared" si="5"/>
        <v>8775219569</v>
      </c>
      <c r="P34" s="21">
        <f t="shared" si="5"/>
        <v>6902807797</v>
      </c>
      <c r="Q34" s="35"/>
    </row>
    <row r="37" spans="1:17">
      <c r="P37" s="24"/>
      <c r="Q37" s="25"/>
    </row>
    <row r="38" spans="1:17">
      <c r="P38" s="28"/>
      <c r="Q38" s="28"/>
    </row>
    <row r="39" spans="1:17">
      <c r="P39" s="28"/>
      <c r="Q39" s="28"/>
    </row>
    <row r="40" spans="1:17">
      <c r="P40" s="26"/>
      <c r="Q40" s="27"/>
    </row>
    <row r="41" spans="1:17">
      <c r="P41" s="26"/>
      <c r="Q41" s="27"/>
    </row>
    <row r="42" spans="1:17">
      <c r="P42" s="26"/>
      <c r="Q42" s="27"/>
    </row>
    <row r="43" spans="1:17">
      <c r="P43" s="28"/>
      <c r="Q43" s="28"/>
    </row>
    <row r="44" spans="1:17">
      <c r="P44" s="28"/>
      <c r="Q44" s="28"/>
    </row>
    <row r="45" spans="1:17">
      <c r="P45" s="28"/>
      <c r="Q45" s="28"/>
    </row>
  </sheetData>
  <mergeCells count="8">
    <mergeCell ref="A1:Q1"/>
    <mergeCell ref="A2:Q2"/>
    <mergeCell ref="A3:Q3"/>
    <mergeCell ref="A6:A7"/>
    <mergeCell ref="B6:B7"/>
    <mergeCell ref="Q6:Q7"/>
    <mergeCell ref="C6:I6"/>
    <mergeCell ref="J6:P6"/>
  </mergeCells>
  <pageMargins left="0.51181102362204722" right="0.5118110236220472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A8" sqref="A8:R15"/>
    </sheetView>
  </sheetViews>
  <sheetFormatPr defaultRowHeight="15"/>
  <cols>
    <col min="1" max="1" width="5.28515625" customWidth="1"/>
    <col min="2" max="2" width="22.42578125" customWidth="1"/>
    <col min="3" max="3" width="15.28515625" customWidth="1"/>
    <col min="4" max="4" width="14.42578125" customWidth="1"/>
    <col min="5" max="6" width="15" customWidth="1"/>
    <col min="7" max="7" width="14.85546875" customWidth="1"/>
    <col min="8" max="8" width="14.7109375" customWidth="1"/>
    <col min="9" max="10" width="15.140625" customWidth="1"/>
    <col min="11" max="11" width="14.7109375" customWidth="1"/>
    <col min="12" max="12" width="15.140625" customWidth="1"/>
    <col min="13" max="13" width="14.28515625" customWidth="1"/>
    <col min="14" max="16" width="15" customWidth="1"/>
    <col min="17" max="17" width="20.7109375" customWidth="1"/>
    <col min="18" max="18" width="13.28515625" customWidth="1"/>
  </cols>
  <sheetData>
    <row r="1" spans="1:23" ht="18.7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"/>
      <c r="T1" s="1"/>
      <c r="U1" s="1"/>
      <c r="V1" s="1"/>
      <c r="W1" s="1"/>
    </row>
    <row r="2" spans="1:23" ht="18.7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"/>
      <c r="T2" s="1"/>
      <c r="U2" s="1"/>
      <c r="V2" s="1"/>
      <c r="W2" s="1"/>
    </row>
    <row r="3" spans="1:23" ht="18.7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"/>
      <c r="T3" s="1"/>
      <c r="U3" s="1"/>
      <c r="V3" s="1"/>
      <c r="W3" s="1"/>
    </row>
    <row r="4" spans="1:23" ht="16.5">
      <c r="A4" s="108" t="s">
        <v>2</v>
      </c>
      <c r="B4" s="108" t="s">
        <v>3</v>
      </c>
      <c r="C4" s="110" t="s">
        <v>4</v>
      </c>
      <c r="D4" s="111"/>
      <c r="E4" s="111"/>
      <c r="F4" s="111"/>
      <c r="G4" s="111"/>
      <c r="H4" s="111"/>
      <c r="I4" s="112"/>
      <c r="J4" s="113" t="s">
        <v>5</v>
      </c>
      <c r="K4" s="114"/>
      <c r="L4" s="114"/>
      <c r="M4" s="114"/>
      <c r="N4" s="114"/>
      <c r="O4" s="114"/>
      <c r="P4" s="115"/>
      <c r="Q4" s="108" t="s">
        <v>34</v>
      </c>
      <c r="R4" s="108" t="s">
        <v>6</v>
      </c>
      <c r="S4" s="1"/>
      <c r="T4" s="1"/>
      <c r="U4" s="1"/>
      <c r="V4" s="1"/>
      <c r="W4" s="1"/>
    </row>
    <row r="5" spans="1:23" ht="16.5">
      <c r="A5" s="109"/>
      <c r="B5" s="109"/>
      <c r="C5" s="29">
        <v>2012</v>
      </c>
      <c r="D5" s="29">
        <v>2013</v>
      </c>
      <c r="E5" s="2">
        <v>2014</v>
      </c>
      <c r="F5" s="2">
        <v>2015</v>
      </c>
      <c r="G5" s="2">
        <v>2016</v>
      </c>
      <c r="H5" s="2">
        <v>2017</v>
      </c>
      <c r="I5" s="2">
        <v>2018</v>
      </c>
      <c r="J5" s="2">
        <v>2012</v>
      </c>
      <c r="K5" s="2">
        <v>2013</v>
      </c>
      <c r="L5" s="2">
        <v>2014</v>
      </c>
      <c r="M5" s="2">
        <v>2015</v>
      </c>
      <c r="N5" s="2">
        <v>2016</v>
      </c>
      <c r="O5" s="2">
        <v>2017</v>
      </c>
      <c r="P5" s="23" t="s">
        <v>70</v>
      </c>
      <c r="Q5" s="109"/>
      <c r="R5" s="109"/>
      <c r="S5" s="1"/>
      <c r="T5" s="1"/>
      <c r="U5" s="1"/>
      <c r="V5" s="1"/>
      <c r="W5" s="1"/>
    </row>
    <row r="6" spans="1:23" ht="16.5">
      <c r="A6" s="3" t="s">
        <v>7</v>
      </c>
      <c r="B6" s="3" t="s">
        <v>8</v>
      </c>
      <c r="C6" s="3"/>
      <c r="D6" s="3"/>
      <c r="E6" s="3"/>
      <c r="F6" s="4" t="s">
        <v>9</v>
      </c>
      <c r="G6" s="5" t="s">
        <v>10</v>
      </c>
      <c r="H6" s="5" t="s">
        <v>11</v>
      </c>
      <c r="I6" s="5" t="s">
        <v>12</v>
      </c>
      <c r="J6" s="5"/>
      <c r="K6" s="5"/>
      <c r="L6" s="5"/>
      <c r="M6" s="5" t="s">
        <v>13</v>
      </c>
      <c r="N6" s="5" t="s">
        <v>14</v>
      </c>
      <c r="O6" s="5" t="s">
        <v>15</v>
      </c>
      <c r="P6" s="4" t="s">
        <v>16</v>
      </c>
      <c r="Q6" s="6">
        <v>11</v>
      </c>
      <c r="R6" s="6">
        <v>12</v>
      </c>
      <c r="S6" s="1"/>
      <c r="T6" s="1"/>
      <c r="U6" s="1"/>
      <c r="V6" s="1"/>
      <c r="W6" s="1"/>
    </row>
    <row r="7" spans="1:23" ht="5.45" customHeight="1">
      <c r="A7" s="17"/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7"/>
      <c r="R7" s="17"/>
      <c r="S7" s="1"/>
      <c r="T7" s="1"/>
      <c r="U7" s="1"/>
      <c r="V7" s="1"/>
      <c r="W7" s="1"/>
    </row>
    <row r="8" spans="1:23" ht="64.900000000000006" customHeight="1">
      <c r="A8" s="16" t="s">
        <v>7</v>
      </c>
      <c r="B8" s="13" t="s">
        <v>27</v>
      </c>
      <c r="C8" s="30">
        <v>380000000</v>
      </c>
      <c r="D8" s="30">
        <v>380000000</v>
      </c>
      <c r="E8" s="30">
        <v>420000000</v>
      </c>
      <c r="F8" s="10">
        <v>520000000</v>
      </c>
      <c r="G8" s="10">
        <v>450000000</v>
      </c>
      <c r="H8" s="10">
        <v>450000000</v>
      </c>
      <c r="I8" s="10">
        <v>545000000</v>
      </c>
      <c r="J8" s="10">
        <v>247180000</v>
      </c>
      <c r="K8" s="10">
        <v>321745500</v>
      </c>
      <c r="L8" s="10">
        <v>510608800</v>
      </c>
      <c r="M8" s="10">
        <v>471950400</v>
      </c>
      <c r="N8" s="10">
        <v>484154000</v>
      </c>
      <c r="O8" s="10">
        <v>583820000</v>
      </c>
      <c r="P8" s="10">
        <v>624160000</v>
      </c>
      <c r="Q8" s="13" t="s">
        <v>43</v>
      </c>
      <c r="R8" s="19"/>
      <c r="S8" s="1"/>
      <c r="T8" s="1"/>
      <c r="U8" s="1"/>
      <c r="V8" s="1"/>
      <c r="W8" s="1"/>
    </row>
    <row r="9" spans="1:23" ht="40.15" customHeight="1">
      <c r="A9" s="16">
        <f>SUM(A8+1)</f>
        <v>2</v>
      </c>
      <c r="B9" s="13" t="s">
        <v>28</v>
      </c>
      <c r="C9" s="30">
        <v>150000000</v>
      </c>
      <c r="D9" s="30">
        <v>150000000</v>
      </c>
      <c r="E9" s="30">
        <v>150000000</v>
      </c>
      <c r="F9" s="10">
        <v>150000000</v>
      </c>
      <c r="G9" s="10">
        <v>150000000</v>
      </c>
      <c r="H9" s="10">
        <v>60000000</v>
      </c>
      <c r="I9" s="10">
        <v>60000000</v>
      </c>
      <c r="J9" s="10">
        <v>150370000</v>
      </c>
      <c r="K9" s="10">
        <v>152420000</v>
      </c>
      <c r="L9" s="10">
        <v>152311000</v>
      </c>
      <c r="M9" s="10">
        <v>156940000</v>
      </c>
      <c r="N9" s="10">
        <v>136862000</v>
      </c>
      <c r="O9" s="10">
        <v>60075000</v>
      </c>
      <c r="P9" s="10">
        <v>60000000</v>
      </c>
      <c r="Q9" s="11" t="s">
        <v>38</v>
      </c>
      <c r="R9" s="17"/>
      <c r="S9" s="1"/>
      <c r="T9" s="1"/>
      <c r="U9" s="1"/>
      <c r="V9" s="1"/>
      <c r="W9" s="1"/>
    </row>
    <row r="10" spans="1:23" ht="40.15" customHeight="1">
      <c r="A10" s="16">
        <f>SUM(A9+1)</f>
        <v>3</v>
      </c>
      <c r="B10" s="13" t="s">
        <v>29</v>
      </c>
      <c r="C10" s="30">
        <v>10000000</v>
      </c>
      <c r="D10" s="30">
        <v>85000000</v>
      </c>
      <c r="E10" s="30">
        <v>95000000</v>
      </c>
      <c r="F10" s="10">
        <v>175000000</v>
      </c>
      <c r="G10" s="10">
        <v>125000000</v>
      </c>
      <c r="H10" s="10">
        <v>125000000</v>
      </c>
      <c r="I10" s="10">
        <v>175000000</v>
      </c>
      <c r="J10" s="10">
        <v>56664000</v>
      </c>
      <c r="K10" s="10">
        <v>101456000</v>
      </c>
      <c r="L10" s="10">
        <v>153204000</v>
      </c>
      <c r="M10" s="10">
        <v>133545000</v>
      </c>
      <c r="N10" s="10">
        <v>180777000</v>
      </c>
      <c r="O10" s="10">
        <v>166373000</v>
      </c>
      <c r="P10" s="10">
        <v>143180000</v>
      </c>
      <c r="Q10" s="13" t="s">
        <v>45</v>
      </c>
      <c r="R10" s="17"/>
      <c r="S10" s="1"/>
      <c r="T10" s="1"/>
      <c r="U10" s="1"/>
      <c r="V10" s="1"/>
      <c r="W10" s="1"/>
    </row>
    <row r="11" spans="1:23" ht="40.15" customHeight="1">
      <c r="A11" s="16">
        <f>SUM(A10+1)</f>
        <v>4</v>
      </c>
      <c r="B11" s="13" t="s">
        <v>30</v>
      </c>
      <c r="C11" s="30">
        <v>20000000</v>
      </c>
      <c r="D11" s="30">
        <v>20000000</v>
      </c>
      <c r="E11" s="30">
        <v>20000000</v>
      </c>
      <c r="F11" s="10">
        <v>20000000</v>
      </c>
      <c r="G11" s="10">
        <v>20000000</v>
      </c>
      <c r="H11" s="10">
        <v>20000000</v>
      </c>
      <c r="I11" s="10">
        <v>20000000</v>
      </c>
      <c r="J11" s="10">
        <v>12105000</v>
      </c>
      <c r="K11" s="10">
        <v>11000000</v>
      </c>
      <c r="L11" s="10">
        <v>12200000</v>
      </c>
      <c r="M11" s="10">
        <v>13850000</v>
      </c>
      <c r="N11" s="10">
        <v>10950000</v>
      </c>
      <c r="O11" s="10">
        <v>11200000</v>
      </c>
      <c r="P11" s="10">
        <v>11300000</v>
      </c>
      <c r="Q11" s="11" t="s">
        <v>44</v>
      </c>
      <c r="R11" s="17"/>
      <c r="S11" s="1"/>
      <c r="T11" s="1"/>
      <c r="U11" s="1"/>
      <c r="V11" s="1"/>
      <c r="W11" s="1"/>
    </row>
    <row r="12" spans="1:23" ht="40.15" customHeight="1">
      <c r="A12" s="16">
        <f>SUM(A11+1)</f>
        <v>5</v>
      </c>
      <c r="B12" s="13" t="s">
        <v>31</v>
      </c>
      <c r="C12" s="30">
        <v>900000000</v>
      </c>
      <c r="D12" s="30">
        <v>900000000</v>
      </c>
      <c r="E12" s="30">
        <v>600000000</v>
      </c>
      <c r="F12" s="14">
        <v>854916500</v>
      </c>
      <c r="G12" s="10">
        <v>984916000</v>
      </c>
      <c r="H12" s="10">
        <v>1230480000</v>
      </c>
      <c r="I12" s="10">
        <v>1300000000</v>
      </c>
      <c r="J12" s="10">
        <v>489952000</v>
      </c>
      <c r="K12" s="10">
        <v>401639000</v>
      </c>
      <c r="L12" s="10">
        <v>518749000</v>
      </c>
      <c r="M12" s="10">
        <v>574349000</v>
      </c>
      <c r="N12" s="10">
        <v>1160315000</v>
      </c>
      <c r="O12" s="10">
        <v>1089680000</v>
      </c>
      <c r="P12" s="10">
        <v>1281295000</v>
      </c>
      <c r="Q12" s="13" t="s">
        <v>46</v>
      </c>
      <c r="R12" s="17"/>
      <c r="S12" s="1"/>
      <c r="T12" s="1"/>
      <c r="U12" s="1"/>
      <c r="V12" s="1"/>
      <c r="W12" s="1"/>
    </row>
    <row r="13" spans="1:23" ht="40.15" customHeight="1">
      <c r="A13" s="16">
        <f>SUM(A12+1)</f>
        <v>6</v>
      </c>
      <c r="B13" s="13" t="s">
        <v>32</v>
      </c>
      <c r="C13" s="30">
        <v>55000000</v>
      </c>
      <c r="D13" s="30">
        <v>55000000</v>
      </c>
      <c r="E13" s="30">
        <v>55000000</v>
      </c>
      <c r="F13" s="10">
        <v>55000000</v>
      </c>
      <c r="G13" s="10">
        <v>55000000</v>
      </c>
      <c r="H13" s="10">
        <v>65000000</v>
      </c>
      <c r="I13" s="10">
        <v>100000000</v>
      </c>
      <c r="J13" s="10">
        <v>11448750</v>
      </c>
      <c r="K13" s="10">
        <v>27660000</v>
      </c>
      <c r="L13" s="10">
        <v>48282500</v>
      </c>
      <c r="M13" s="10">
        <v>66983500</v>
      </c>
      <c r="N13" s="10">
        <v>78240500</v>
      </c>
      <c r="O13" s="10">
        <v>61055000</v>
      </c>
      <c r="P13" s="10">
        <v>56342500</v>
      </c>
      <c r="Q13" s="20" t="s">
        <v>47</v>
      </c>
      <c r="R13" s="17"/>
      <c r="S13" s="1"/>
      <c r="T13" s="1"/>
      <c r="U13" s="1"/>
      <c r="V13" s="1"/>
      <c r="W13" s="1"/>
    </row>
    <row r="14" spans="1:23" ht="16.149999999999999" customHeight="1">
      <c r="A14" s="12"/>
      <c r="B14" s="13"/>
      <c r="C14" s="30"/>
      <c r="D14" s="13"/>
      <c r="E14" s="30"/>
      <c r="F14" s="10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7"/>
      <c r="R14" s="17"/>
      <c r="S14" s="1"/>
      <c r="T14" s="1"/>
      <c r="U14" s="1"/>
      <c r="V14" s="1"/>
      <c r="W14" s="1"/>
    </row>
    <row r="15" spans="1:23" ht="16.149999999999999" customHeight="1">
      <c r="A15" s="16"/>
      <c r="B15" s="21" t="s">
        <v>33</v>
      </c>
      <c r="C15" s="21">
        <f>SUM(C8:C14)</f>
        <v>1515000000</v>
      </c>
      <c r="D15" s="21">
        <f>SUM(D8:D14)</f>
        <v>1590000000</v>
      </c>
      <c r="E15" s="21">
        <f>SUM(E8:E14)</f>
        <v>1340000000</v>
      </c>
      <c r="F15" s="15">
        <f t="shared" ref="F15:P15" si="0">SUM(F8:F14)</f>
        <v>1774916500</v>
      </c>
      <c r="G15" s="15">
        <f t="shared" si="0"/>
        <v>1784916000</v>
      </c>
      <c r="H15" s="15">
        <f t="shared" si="0"/>
        <v>1950480000</v>
      </c>
      <c r="I15" s="15">
        <f t="shared" si="0"/>
        <v>2200000000</v>
      </c>
      <c r="J15" s="15">
        <f t="shared" si="0"/>
        <v>967719750</v>
      </c>
      <c r="K15" s="15">
        <f>SUM(K8:K14)</f>
        <v>1015920500</v>
      </c>
      <c r="L15" s="15">
        <f>SUM(L8:L14)</f>
        <v>1395355300</v>
      </c>
      <c r="M15" s="15">
        <f t="shared" si="0"/>
        <v>1417617900</v>
      </c>
      <c r="N15" s="15">
        <f t="shared" si="0"/>
        <v>2051298500</v>
      </c>
      <c r="O15" s="15">
        <f t="shared" si="0"/>
        <v>1972203000</v>
      </c>
      <c r="P15" s="15">
        <f t="shared" si="0"/>
        <v>2176277500</v>
      </c>
      <c r="Q15" s="17"/>
      <c r="R15" s="17"/>
      <c r="S15" s="1"/>
      <c r="T15" s="1"/>
      <c r="U15" s="1"/>
      <c r="V15" s="1"/>
      <c r="W15" s="1"/>
    </row>
    <row r="16" spans="1:23" ht="16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8" spans="17:19">
      <c r="Q18" s="24" t="s">
        <v>68</v>
      </c>
      <c r="R18" s="25"/>
      <c r="S18" s="25"/>
    </row>
    <row r="19" spans="17:19">
      <c r="Q19" s="28" t="s">
        <v>63</v>
      </c>
      <c r="R19" s="28"/>
      <c r="S19" s="28"/>
    </row>
    <row r="20" spans="17:19">
      <c r="Q20" s="28" t="s">
        <v>64</v>
      </c>
      <c r="R20" s="28"/>
      <c r="S20" s="28"/>
    </row>
    <row r="21" spans="17:19">
      <c r="Q21" s="26"/>
      <c r="R21" s="27"/>
      <c r="S21" s="27"/>
    </row>
    <row r="22" spans="17:19">
      <c r="Q22" s="26"/>
      <c r="R22" s="27"/>
      <c r="S22" s="27"/>
    </row>
    <row r="23" spans="17:19">
      <c r="Q23" s="26"/>
      <c r="R23" s="27"/>
      <c r="S23" s="27"/>
    </row>
    <row r="24" spans="17:19">
      <c r="Q24" s="26"/>
      <c r="R24" s="27"/>
      <c r="S24" s="27"/>
    </row>
    <row r="25" spans="17:19">
      <c r="Q25" s="28" t="s">
        <v>65</v>
      </c>
      <c r="R25" s="28"/>
      <c r="S25" s="28"/>
    </row>
    <row r="26" spans="17:19">
      <c r="Q26" s="28" t="s">
        <v>66</v>
      </c>
      <c r="R26" s="28"/>
      <c r="S26" s="28"/>
    </row>
    <row r="27" spans="17:19">
      <c r="Q27" s="28" t="s">
        <v>67</v>
      </c>
      <c r="R27" s="28"/>
      <c r="S27" s="28"/>
    </row>
  </sheetData>
  <mergeCells count="9">
    <mergeCell ref="A1:R1"/>
    <mergeCell ref="A2:R2"/>
    <mergeCell ref="A3:R3"/>
    <mergeCell ref="A4:A5"/>
    <mergeCell ref="B4:B5"/>
    <mergeCell ref="Q4:Q5"/>
    <mergeCell ref="R4:R5"/>
    <mergeCell ref="C4:I4"/>
    <mergeCell ref="J4:P4"/>
  </mergeCells>
  <pageMargins left="1.1023622047244095" right="1.1023622047244095" top="0.74803149606299213" bottom="0.74803149606299213" header="0.31496062992125984" footer="0.31496062992125984"/>
  <pageSetup paperSize="5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0"/>
  <sheetViews>
    <sheetView zoomScale="86" zoomScaleNormal="86" workbookViewId="0">
      <selection activeCell="K25" sqref="K25"/>
    </sheetView>
  </sheetViews>
  <sheetFormatPr defaultRowHeight="15"/>
  <cols>
    <col min="1" max="1" width="5.28515625" customWidth="1"/>
    <col min="2" max="2" width="23.42578125" customWidth="1"/>
    <col min="3" max="3" width="14.7109375" customWidth="1"/>
    <col min="4" max="4" width="15" customWidth="1"/>
    <col min="5" max="5" width="15.28515625" customWidth="1"/>
    <col min="6" max="6" width="16.7109375" customWidth="1"/>
    <col min="7" max="7" width="17" customWidth="1"/>
    <col min="8" max="8" width="15.140625" customWidth="1"/>
    <col min="9" max="10" width="14.7109375" customWidth="1"/>
    <col min="11" max="11" width="16.28515625" customWidth="1"/>
    <col min="12" max="12" width="17.140625" customWidth="1"/>
    <col min="13" max="13" width="20.7109375" customWidth="1"/>
    <col min="14" max="14" width="13.28515625" customWidth="1"/>
  </cols>
  <sheetData>
    <row r="1" spans="1:19" ht="18.75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"/>
      <c r="P1" s="1"/>
      <c r="Q1" s="1"/>
      <c r="R1" s="1"/>
      <c r="S1" s="1"/>
    </row>
    <row r="2" spans="1:19" ht="18.7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"/>
      <c r="P2" s="1"/>
      <c r="Q2" s="1"/>
      <c r="R2" s="1"/>
      <c r="S2" s="1"/>
    </row>
    <row r="3" spans="1:19" ht="18.75">
      <c r="A3" s="116" t="s">
        <v>69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"/>
      <c r="P3" s="1"/>
      <c r="Q3" s="1"/>
      <c r="R3" s="1"/>
      <c r="S3" s="1"/>
    </row>
    <row r="4" spans="1:19" ht="16.5">
      <c r="A4" s="108" t="s">
        <v>2</v>
      </c>
      <c r="B4" s="108" t="s">
        <v>49</v>
      </c>
      <c r="C4" s="110" t="s">
        <v>4</v>
      </c>
      <c r="D4" s="111"/>
      <c r="E4" s="111"/>
      <c r="F4" s="111"/>
      <c r="G4" s="112"/>
      <c r="H4" s="113" t="s">
        <v>5</v>
      </c>
      <c r="I4" s="114"/>
      <c r="J4" s="114"/>
      <c r="K4" s="114"/>
      <c r="L4" s="115"/>
      <c r="M4" s="108" t="s">
        <v>34</v>
      </c>
      <c r="N4" s="108" t="s">
        <v>6</v>
      </c>
      <c r="O4" s="1"/>
      <c r="P4" s="1"/>
      <c r="Q4" s="1"/>
      <c r="R4" s="1"/>
      <c r="S4" s="1"/>
    </row>
    <row r="5" spans="1:19" ht="16.5">
      <c r="A5" s="109"/>
      <c r="B5" s="109"/>
      <c r="C5" s="29">
        <v>2014</v>
      </c>
      <c r="D5" s="2">
        <v>2015</v>
      </c>
      <c r="E5" s="2">
        <v>2016</v>
      </c>
      <c r="F5" s="2">
        <v>2017</v>
      </c>
      <c r="G5" s="2">
        <v>2018</v>
      </c>
      <c r="H5" s="29">
        <v>2014</v>
      </c>
      <c r="I5" s="2">
        <v>2015</v>
      </c>
      <c r="J5" s="2">
        <v>2016</v>
      </c>
      <c r="K5" s="2">
        <v>2017</v>
      </c>
      <c r="L5" s="22" t="s">
        <v>70</v>
      </c>
      <c r="M5" s="109"/>
      <c r="N5" s="109"/>
      <c r="O5" s="1"/>
      <c r="P5" s="1"/>
      <c r="Q5" s="1"/>
      <c r="R5" s="1"/>
      <c r="S5" s="1"/>
    </row>
    <row r="6" spans="1:19" ht="16.5">
      <c r="A6" s="3" t="s">
        <v>7</v>
      </c>
      <c r="B6" s="3" t="s">
        <v>8</v>
      </c>
      <c r="C6" s="3"/>
      <c r="D6" s="4" t="s">
        <v>9</v>
      </c>
      <c r="E6" s="5" t="s">
        <v>10</v>
      </c>
      <c r="F6" s="5" t="s">
        <v>11</v>
      </c>
      <c r="G6" s="5" t="s">
        <v>12</v>
      </c>
      <c r="H6" s="5"/>
      <c r="I6" s="5" t="s">
        <v>13</v>
      </c>
      <c r="J6" s="5" t="s">
        <v>14</v>
      </c>
      <c r="K6" s="5" t="s">
        <v>15</v>
      </c>
      <c r="L6" s="4" t="s">
        <v>16</v>
      </c>
      <c r="M6" s="6">
        <v>11</v>
      </c>
      <c r="N6" s="6">
        <v>12</v>
      </c>
      <c r="O6" s="1"/>
      <c r="P6" s="1"/>
      <c r="Q6" s="1"/>
      <c r="R6" s="1"/>
      <c r="S6" s="1"/>
    </row>
    <row r="7" spans="1:19" ht="5.45" customHeight="1">
      <c r="A7" s="7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7"/>
      <c r="N7" s="7"/>
      <c r="O7" s="1"/>
      <c r="P7" s="1"/>
      <c r="Q7" s="1"/>
      <c r="R7" s="1"/>
      <c r="S7" s="1"/>
    </row>
    <row r="8" spans="1:19" ht="28.15" customHeight="1">
      <c r="A8" s="16" t="s">
        <v>7</v>
      </c>
      <c r="B8" s="13" t="s">
        <v>50</v>
      </c>
      <c r="C8" s="30">
        <v>25000000</v>
      </c>
      <c r="D8" s="10">
        <v>30000000</v>
      </c>
      <c r="E8" s="10">
        <v>40500000</v>
      </c>
      <c r="F8" s="10">
        <v>40500000</v>
      </c>
      <c r="G8" s="10">
        <v>50000000</v>
      </c>
      <c r="H8" s="10">
        <v>27696500</v>
      </c>
      <c r="I8" s="10">
        <v>35612000</v>
      </c>
      <c r="J8" s="10">
        <v>40940000</v>
      </c>
      <c r="K8" s="10">
        <v>22660000</v>
      </c>
      <c r="L8" s="10">
        <v>54708400</v>
      </c>
      <c r="M8" s="13" t="s">
        <v>62</v>
      </c>
      <c r="N8" s="11"/>
      <c r="O8" s="1"/>
      <c r="P8" s="1"/>
      <c r="Q8" s="1"/>
      <c r="R8" s="1"/>
      <c r="S8" s="1"/>
    </row>
    <row r="9" spans="1:19" ht="28.15" customHeight="1">
      <c r="A9" s="16">
        <f t="shared" ref="A9:A14" si="0">SUM(A8+1)</f>
        <v>2</v>
      </c>
      <c r="B9" s="13" t="s">
        <v>51</v>
      </c>
      <c r="C9" s="30">
        <v>7000000</v>
      </c>
      <c r="D9" s="10">
        <v>10000000</v>
      </c>
      <c r="E9" s="10">
        <v>10000000</v>
      </c>
      <c r="F9" s="10">
        <v>10000000</v>
      </c>
      <c r="G9" s="10">
        <v>11000000</v>
      </c>
      <c r="H9" s="10">
        <v>3060000</v>
      </c>
      <c r="I9" s="10">
        <v>9630000</v>
      </c>
      <c r="J9" s="10">
        <v>9580000</v>
      </c>
      <c r="K9" s="10">
        <v>10100000</v>
      </c>
      <c r="L9" s="10">
        <v>11036000</v>
      </c>
      <c r="M9" s="13" t="s">
        <v>62</v>
      </c>
      <c r="N9" s="7"/>
      <c r="O9" s="1"/>
      <c r="P9" s="1"/>
      <c r="Q9" s="1"/>
      <c r="R9" s="1"/>
      <c r="S9" s="1"/>
    </row>
    <row r="10" spans="1:19" ht="28.15" customHeight="1">
      <c r="A10" s="16">
        <f t="shared" si="0"/>
        <v>3</v>
      </c>
      <c r="B10" s="13" t="s">
        <v>54</v>
      </c>
      <c r="C10" s="30">
        <v>700000000</v>
      </c>
      <c r="D10" s="10">
        <v>900000000</v>
      </c>
      <c r="E10" s="10">
        <v>1300000000</v>
      </c>
      <c r="F10" s="10">
        <v>1700000000</v>
      </c>
      <c r="G10" s="10">
        <v>1850000000</v>
      </c>
      <c r="H10" s="10">
        <v>1018250007</v>
      </c>
      <c r="I10" s="10">
        <v>1324048673</v>
      </c>
      <c r="J10" s="10">
        <v>1462016095.7</v>
      </c>
      <c r="K10" s="10">
        <v>1742374294.24</v>
      </c>
      <c r="L10" s="10">
        <v>1749354607.9000001</v>
      </c>
      <c r="M10" s="13" t="s">
        <v>62</v>
      </c>
      <c r="N10" s="7"/>
      <c r="O10" s="1"/>
      <c r="P10" s="1"/>
      <c r="Q10" s="1"/>
      <c r="R10" s="1"/>
      <c r="S10" s="1"/>
    </row>
    <row r="11" spans="1:19" ht="28.15" customHeight="1">
      <c r="A11" s="16">
        <f t="shared" si="0"/>
        <v>4</v>
      </c>
      <c r="B11" s="13" t="s">
        <v>52</v>
      </c>
      <c r="C11" s="30">
        <v>65000000</v>
      </c>
      <c r="D11" s="10">
        <v>65000000</v>
      </c>
      <c r="E11" s="10">
        <v>100000000</v>
      </c>
      <c r="F11" s="10">
        <v>150000000</v>
      </c>
      <c r="G11" s="10">
        <v>200000000</v>
      </c>
      <c r="H11" s="10">
        <v>63248000</v>
      </c>
      <c r="I11" s="10">
        <v>72639000</v>
      </c>
      <c r="J11" s="10">
        <v>96682000</v>
      </c>
      <c r="K11" s="10">
        <v>163182000</v>
      </c>
      <c r="L11" s="10">
        <v>184052000</v>
      </c>
      <c r="M11" s="13" t="s">
        <v>62</v>
      </c>
      <c r="N11" s="7"/>
      <c r="O11" s="1"/>
      <c r="P11" s="1"/>
      <c r="Q11" s="1"/>
      <c r="R11" s="1"/>
      <c r="S11" s="1"/>
    </row>
    <row r="12" spans="1:19" ht="28.15" customHeight="1">
      <c r="A12" s="16">
        <f t="shared" si="0"/>
        <v>5</v>
      </c>
      <c r="B12" s="13" t="s">
        <v>53</v>
      </c>
      <c r="C12" s="30">
        <v>5000000</v>
      </c>
      <c r="D12" s="10">
        <v>3000000</v>
      </c>
      <c r="E12" s="10">
        <v>5000000</v>
      </c>
      <c r="F12" s="10">
        <v>5000000</v>
      </c>
      <c r="G12" s="10">
        <v>5000000</v>
      </c>
      <c r="H12" s="10">
        <v>3975000</v>
      </c>
      <c r="I12" s="10">
        <v>1637500</v>
      </c>
      <c r="J12" s="10">
        <v>4000000</v>
      </c>
      <c r="K12" s="10">
        <v>1250000</v>
      </c>
      <c r="L12" s="10">
        <v>0</v>
      </c>
      <c r="M12" s="13" t="s">
        <v>62</v>
      </c>
      <c r="N12" s="7"/>
      <c r="O12" s="1"/>
      <c r="P12" s="1"/>
      <c r="Q12" s="1"/>
      <c r="R12" s="1"/>
      <c r="S12" s="1"/>
    </row>
    <row r="13" spans="1:19" ht="28.15" customHeight="1">
      <c r="A13" s="16">
        <f t="shared" si="0"/>
        <v>6</v>
      </c>
      <c r="B13" s="13" t="s">
        <v>55</v>
      </c>
      <c r="C13" s="30">
        <v>5000000</v>
      </c>
      <c r="D13" s="10">
        <v>5000000</v>
      </c>
      <c r="E13" s="10">
        <v>5900000</v>
      </c>
      <c r="F13" s="10">
        <v>5900000</v>
      </c>
      <c r="G13" s="10">
        <v>6000000</v>
      </c>
      <c r="H13" s="10">
        <v>4515000</v>
      </c>
      <c r="I13" s="10">
        <v>7455000</v>
      </c>
      <c r="J13" s="10">
        <v>5900000</v>
      </c>
      <c r="K13" s="10">
        <v>6100000</v>
      </c>
      <c r="L13" s="10">
        <v>0</v>
      </c>
      <c r="M13" s="13" t="s">
        <v>62</v>
      </c>
      <c r="N13" s="7"/>
      <c r="O13" s="1"/>
      <c r="P13" s="1"/>
      <c r="Q13" s="1"/>
      <c r="R13" s="1"/>
      <c r="S13" s="1"/>
    </row>
    <row r="14" spans="1:19" ht="28.15" customHeight="1">
      <c r="A14" s="16">
        <f t="shared" si="0"/>
        <v>7</v>
      </c>
      <c r="B14" s="13" t="s">
        <v>56</v>
      </c>
      <c r="C14" s="30">
        <v>200000000</v>
      </c>
      <c r="D14" s="10">
        <v>300000000</v>
      </c>
      <c r="E14" s="10">
        <v>150000000</v>
      </c>
      <c r="F14" s="10">
        <v>200000000</v>
      </c>
      <c r="G14" s="10">
        <v>300000000</v>
      </c>
      <c r="H14" s="10">
        <v>229904625</v>
      </c>
      <c r="I14" s="10">
        <v>175492750</v>
      </c>
      <c r="J14" s="10">
        <v>144922750</v>
      </c>
      <c r="K14" s="10">
        <v>232363453</v>
      </c>
      <c r="L14" s="10">
        <v>257718250</v>
      </c>
      <c r="M14" s="13" t="s">
        <v>62</v>
      </c>
      <c r="N14" s="7"/>
      <c r="O14" s="1"/>
      <c r="P14" s="1"/>
      <c r="Q14" s="1"/>
      <c r="R14" s="1"/>
      <c r="S14" s="1"/>
    </row>
    <row r="15" spans="1:19" ht="28.15" customHeight="1">
      <c r="A15" s="16">
        <v>8</v>
      </c>
      <c r="B15" s="13" t="s">
        <v>57</v>
      </c>
      <c r="C15" s="30">
        <v>2750000000</v>
      </c>
      <c r="D15" s="10">
        <v>2850000000</v>
      </c>
      <c r="E15" s="10">
        <v>3200000000</v>
      </c>
      <c r="F15" s="10">
        <v>3700000000</v>
      </c>
      <c r="G15" s="10">
        <v>4200000000</v>
      </c>
      <c r="H15" s="10">
        <v>2868994872</v>
      </c>
      <c r="I15" s="10">
        <v>3147491641</v>
      </c>
      <c r="J15" s="10">
        <v>3368262456</v>
      </c>
      <c r="K15" s="10">
        <v>4145759609</v>
      </c>
      <c r="L15" s="10">
        <v>4792033155</v>
      </c>
      <c r="M15" s="13" t="s">
        <v>62</v>
      </c>
      <c r="N15" s="7"/>
      <c r="O15" s="1"/>
      <c r="P15" s="1"/>
      <c r="Q15" s="1"/>
      <c r="R15" s="1"/>
      <c r="S15" s="1"/>
    </row>
    <row r="16" spans="1:19" ht="28.15" customHeight="1">
      <c r="A16" s="16">
        <v>9</v>
      </c>
      <c r="B16" s="13" t="s">
        <v>58</v>
      </c>
      <c r="C16" s="30">
        <v>3000000</v>
      </c>
      <c r="D16" s="10">
        <v>3000000</v>
      </c>
      <c r="E16" s="10">
        <v>0</v>
      </c>
      <c r="F16" s="10">
        <v>0</v>
      </c>
      <c r="G16" s="10">
        <v>0</v>
      </c>
      <c r="H16" s="10">
        <v>1284000</v>
      </c>
      <c r="I16" s="10">
        <v>0</v>
      </c>
      <c r="J16" s="10">
        <v>0</v>
      </c>
      <c r="K16" s="10">
        <v>0</v>
      </c>
      <c r="L16" s="10">
        <v>0</v>
      </c>
      <c r="M16" s="13" t="s">
        <v>62</v>
      </c>
      <c r="N16" s="7"/>
      <c r="O16" s="1"/>
      <c r="P16" s="1"/>
      <c r="Q16" s="1"/>
      <c r="R16" s="1"/>
      <c r="S16" s="1"/>
    </row>
    <row r="17" spans="1:19" ht="28.15" customHeight="1">
      <c r="A17" s="16">
        <v>10</v>
      </c>
      <c r="B17" s="13" t="s">
        <v>59</v>
      </c>
      <c r="C17" s="30">
        <v>1000000000</v>
      </c>
      <c r="D17" s="10">
        <v>1500000000</v>
      </c>
      <c r="E17" s="10">
        <v>1000000000</v>
      </c>
      <c r="F17" s="10">
        <v>2000000000</v>
      </c>
      <c r="G17" s="10">
        <v>3000000000</v>
      </c>
      <c r="H17" s="10">
        <v>1213495000</v>
      </c>
      <c r="I17" s="10">
        <v>810552500</v>
      </c>
      <c r="J17" s="10">
        <v>525037500</v>
      </c>
      <c r="K17" s="10">
        <v>1157887000</v>
      </c>
      <c r="L17" s="10">
        <v>893906750</v>
      </c>
      <c r="M17" s="13" t="s">
        <v>62</v>
      </c>
      <c r="N17" s="7"/>
      <c r="O17" s="1"/>
      <c r="P17" s="1"/>
      <c r="Q17" s="1"/>
      <c r="R17" s="1"/>
      <c r="S17" s="1"/>
    </row>
    <row r="18" spans="1:19" ht="28.15" customHeight="1">
      <c r="A18" s="16">
        <v>11</v>
      </c>
      <c r="B18" s="13" t="s">
        <v>60</v>
      </c>
      <c r="C18" s="30">
        <v>2266000000</v>
      </c>
      <c r="D18" s="10">
        <v>2300000000</v>
      </c>
      <c r="E18" s="10">
        <v>2800000000</v>
      </c>
      <c r="F18" s="10">
        <v>3000000000</v>
      </c>
      <c r="G18" s="10">
        <v>3000000000</v>
      </c>
      <c r="H18" s="10">
        <v>1621137425</v>
      </c>
      <c r="I18" s="10">
        <v>1957100682</v>
      </c>
      <c r="J18" s="10">
        <v>2397305391</v>
      </c>
      <c r="K18" s="10">
        <v>2800104731</v>
      </c>
      <c r="L18" s="10">
        <v>2387385403</v>
      </c>
      <c r="M18" s="13" t="s">
        <v>62</v>
      </c>
      <c r="N18" s="7"/>
      <c r="O18" s="1"/>
      <c r="P18" s="1"/>
      <c r="Q18" s="1"/>
      <c r="R18" s="1"/>
      <c r="S18" s="1"/>
    </row>
    <row r="19" spans="1:19" ht="28.15" customHeight="1">
      <c r="A19" s="16">
        <v>12</v>
      </c>
      <c r="B19" s="13" t="s">
        <v>61</v>
      </c>
      <c r="C19" s="30">
        <v>200000000</v>
      </c>
      <c r="D19" s="10">
        <v>300000000</v>
      </c>
      <c r="E19" s="10">
        <v>654600000</v>
      </c>
      <c r="F19" s="10">
        <v>750000000</v>
      </c>
      <c r="G19" s="10">
        <v>1200000000</v>
      </c>
      <c r="H19" s="10">
        <v>283952000</v>
      </c>
      <c r="I19" s="10">
        <v>173371287.5</v>
      </c>
      <c r="J19" s="10">
        <v>599381367</v>
      </c>
      <c r="K19" s="10">
        <v>1200023148</v>
      </c>
      <c r="L19" s="10">
        <v>1395404364</v>
      </c>
      <c r="M19" s="13" t="s">
        <v>62</v>
      </c>
      <c r="N19" s="7"/>
      <c r="O19" s="1"/>
      <c r="P19" s="1"/>
      <c r="Q19" s="1"/>
      <c r="R19" s="1"/>
      <c r="S19" s="1"/>
    </row>
    <row r="20" spans="1:19" ht="28.15" customHeight="1">
      <c r="A20" s="16"/>
      <c r="B20" s="13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7"/>
      <c r="N20" s="7"/>
      <c r="O20" s="1"/>
      <c r="P20" s="1"/>
      <c r="Q20" s="1"/>
      <c r="R20" s="1"/>
      <c r="S20" s="1"/>
    </row>
    <row r="21" spans="1:19" ht="24" customHeight="1">
      <c r="A21" s="16"/>
      <c r="B21" s="21" t="s">
        <v>33</v>
      </c>
      <c r="C21" s="21">
        <f>SUM(C8:C20)</f>
        <v>7226000000</v>
      </c>
      <c r="D21" s="9">
        <f t="shared" ref="D21:J21" si="1">SUM(D8:D19)</f>
        <v>8266000000</v>
      </c>
      <c r="E21" s="9">
        <f t="shared" si="1"/>
        <v>9266000000</v>
      </c>
      <c r="F21" s="9">
        <f t="shared" si="1"/>
        <v>11561400000</v>
      </c>
      <c r="G21" s="9">
        <f t="shared" si="1"/>
        <v>13822000000</v>
      </c>
      <c r="H21" s="9">
        <f>SUM(H8:H20)</f>
        <v>7339512429</v>
      </c>
      <c r="I21" s="9">
        <f t="shared" si="1"/>
        <v>7715031033.5</v>
      </c>
      <c r="J21" s="9">
        <f t="shared" si="1"/>
        <v>8654027559.7000008</v>
      </c>
      <c r="K21" s="9">
        <f>SUM(K8:K20)</f>
        <v>11481804235.24</v>
      </c>
      <c r="L21" s="9">
        <f>SUM(L8:L20)</f>
        <v>11725598929.9</v>
      </c>
      <c r="M21" s="7"/>
      <c r="N21" s="7"/>
      <c r="O21" s="1"/>
      <c r="P21" s="1"/>
      <c r="Q21" s="1"/>
      <c r="R21" s="1"/>
      <c r="S21" s="1"/>
    </row>
    <row r="22" spans="1:19">
      <c r="M22" s="24" t="s">
        <v>68</v>
      </c>
      <c r="N22" s="25"/>
      <c r="O22" s="25"/>
    </row>
    <row r="23" spans="1:19">
      <c r="M23" s="28" t="s">
        <v>63</v>
      </c>
      <c r="N23" s="28"/>
      <c r="O23" s="28"/>
    </row>
    <row r="24" spans="1:19">
      <c r="M24" s="28" t="s">
        <v>64</v>
      </c>
      <c r="N24" s="28"/>
      <c r="O24" s="28"/>
    </row>
    <row r="25" spans="1:19">
      <c r="M25" s="26"/>
      <c r="N25" s="27"/>
      <c r="O25" s="27"/>
    </row>
    <row r="26" spans="1:19">
      <c r="M26" s="26"/>
      <c r="N26" s="27"/>
      <c r="O26" s="27"/>
    </row>
    <row r="27" spans="1:19">
      <c r="M27" s="26"/>
      <c r="N27" s="27"/>
      <c r="O27" s="27"/>
    </row>
    <row r="28" spans="1:19">
      <c r="M28" s="28" t="s">
        <v>65</v>
      </c>
      <c r="N28" s="28"/>
      <c r="O28" s="28"/>
    </row>
    <row r="29" spans="1:19">
      <c r="H29" s="31">
        <f>SUM(H21-7339512429)</f>
        <v>0</v>
      </c>
      <c r="M29" s="28" t="s">
        <v>66</v>
      </c>
      <c r="N29" s="28"/>
      <c r="O29" s="28"/>
    </row>
    <row r="30" spans="1:19">
      <c r="M30" s="28" t="s">
        <v>67</v>
      </c>
      <c r="N30" s="28"/>
      <c r="O30" s="28"/>
    </row>
  </sheetData>
  <mergeCells count="9">
    <mergeCell ref="A1:N1"/>
    <mergeCell ref="A2:N2"/>
    <mergeCell ref="A3:N3"/>
    <mergeCell ref="A4:A5"/>
    <mergeCell ref="B4:B5"/>
    <mergeCell ref="M4:M5"/>
    <mergeCell ref="N4:N5"/>
    <mergeCell ref="C4:G4"/>
    <mergeCell ref="H4:L4"/>
  </mergeCells>
  <pageMargins left="1.1023622047244095" right="1.1023622047244095" top="0.74803149606299213" bottom="0.74803149606299213" header="0.31496062992125984" footer="0.31496062992125984"/>
  <pageSetup paperSize="5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E30"/>
  <sheetViews>
    <sheetView topLeftCell="A5" workbookViewId="0">
      <selection sqref="A1:E36"/>
    </sheetView>
  </sheetViews>
  <sheetFormatPr defaultRowHeight="15"/>
  <cols>
    <col min="2" max="2" width="2.42578125" customWidth="1"/>
    <col min="3" max="3" width="4.5703125" customWidth="1"/>
    <col min="4" max="4" width="39.42578125" customWidth="1"/>
    <col min="5" max="5" width="33.42578125" customWidth="1"/>
  </cols>
  <sheetData>
    <row r="1" spans="2:5" ht="25.15" customHeight="1">
      <c r="B1" s="125" t="s">
        <v>98</v>
      </c>
      <c r="C1" s="125"/>
      <c r="D1" s="125"/>
      <c r="E1" s="125"/>
    </row>
    <row r="2" spans="2:5" ht="19.899999999999999" customHeight="1">
      <c r="B2" s="67"/>
      <c r="C2" s="67"/>
      <c r="D2" s="67"/>
      <c r="E2" s="67"/>
    </row>
    <row r="3" spans="2:5" ht="19.899999999999999" customHeight="1">
      <c r="B3" s="67"/>
      <c r="C3" s="67"/>
      <c r="D3" s="67"/>
      <c r="E3" s="67"/>
    </row>
    <row r="4" spans="2:5">
      <c r="B4" s="47"/>
      <c r="C4" s="47"/>
      <c r="D4" s="47"/>
    </row>
    <row r="5" spans="2:5" ht="19.899999999999999" customHeight="1">
      <c r="B5" s="117" t="s">
        <v>89</v>
      </c>
      <c r="C5" s="118"/>
      <c r="D5" s="119"/>
      <c r="E5" s="66" t="s">
        <v>92</v>
      </c>
    </row>
    <row r="6" spans="2:5" ht="10.15" customHeight="1">
      <c r="B6" s="54"/>
      <c r="C6" s="61"/>
      <c r="D6" s="55"/>
      <c r="E6" s="65"/>
    </row>
    <row r="7" spans="2:5" ht="18" customHeight="1">
      <c r="B7" s="120" t="s">
        <v>90</v>
      </c>
      <c r="C7" s="121"/>
      <c r="D7" s="122"/>
      <c r="E7" s="63">
        <f>SUM(E8:E10)</f>
        <v>117</v>
      </c>
    </row>
    <row r="8" spans="2:5" ht="18" customHeight="1">
      <c r="B8" s="60" t="s">
        <v>88</v>
      </c>
      <c r="C8" s="123" t="s">
        <v>91</v>
      </c>
      <c r="D8" s="124"/>
      <c r="E8" s="63">
        <v>82</v>
      </c>
    </row>
    <row r="9" spans="2:5" ht="18" customHeight="1">
      <c r="B9" s="56" t="s">
        <v>88</v>
      </c>
      <c r="C9" s="121" t="s">
        <v>93</v>
      </c>
      <c r="D9" s="122"/>
      <c r="E9" s="63">
        <v>19</v>
      </c>
    </row>
    <row r="10" spans="2:5" ht="18" customHeight="1">
      <c r="B10" s="57" t="s">
        <v>88</v>
      </c>
      <c r="C10" s="121" t="s">
        <v>94</v>
      </c>
      <c r="D10" s="122"/>
      <c r="E10" s="63">
        <v>16</v>
      </c>
    </row>
    <row r="11" spans="2:5" ht="18" customHeight="1">
      <c r="B11" s="57"/>
      <c r="C11" s="58"/>
      <c r="D11" s="59"/>
      <c r="E11" s="63"/>
    </row>
    <row r="12" spans="2:5" ht="18" customHeight="1">
      <c r="B12" s="120" t="s">
        <v>95</v>
      </c>
      <c r="C12" s="121"/>
      <c r="D12" s="122"/>
      <c r="E12" s="63">
        <v>19</v>
      </c>
    </row>
    <row r="13" spans="2:5" ht="18" customHeight="1">
      <c r="B13" s="126"/>
      <c r="C13" s="127"/>
      <c r="D13" s="128"/>
      <c r="E13" s="63"/>
    </row>
    <row r="14" spans="2:5" ht="18" customHeight="1">
      <c r="B14" s="129" t="s">
        <v>96</v>
      </c>
      <c r="C14" s="123"/>
      <c r="D14" s="124"/>
      <c r="E14" s="63">
        <v>20</v>
      </c>
    </row>
    <row r="15" spans="2:5" ht="18" customHeight="1">
      <c r="B15" s="56"/>
      <c r="C15" s="53"/>
      <c r="D15" s="52"/>
      <c r="E15" s="63"/>
    </row>
    <row r="16" spans="2:5" ht="18" customHeight="1">
      <c r="B16" s="120" t="s">
        <v>97</v>
      </c>
      <c r="C16" s="121"/>
      <c r="D16" s="122"/>
      <c r="E16" s="64">
        <v>4</v>
      </c>
    </row>
    <row r="17" spans="2:5" ht="18" customHeight="1">
      <c r="B17" s="126"/>
      <c r="C17" s="127"/>
      <c r="D17" s="128"/>
      <c r="E17" s="62"/>
    </row>
    <row r="18" spans="2:5" ht="18" customHeight="1">
      <c r="B18" s="68"/>
      <c r="C18" s="68"/>
      <c r="D18" s="68"/>
      <c r="E18" s="47"/>
    </row>
    <row r="19" spans="2:5" ht="18" customHeight="1"/>
    <row r="21" spans="2:5" ht="15.75">
      <c r="E21" s="49" t="s">
        <v>68</v>
      </c>
    </row>
    <row r="22" spans="2:5" ht="15.75">
      <c r="E22" s="50" t="s">
        <v>63</v>
      </c>
    </row>
    <row r="23" spans="2:5" ht="15.75">
      <c r="E23" s="50" t="s">
        <v>64</v>
      </c>
    </row>
    <row r="24" spans="2:5" ht="15.75">
      <c r="E24" s="51"/>
    </row>
    <row r="25" spans="2:5" ht="15.75">
      <c r="E25" s="51"/>
    </row>
    <row r="26" spans="2:5" ht="15.75">
      <c r="E26" s="51"/>
    </row>
    <row r="27" spans="2:5" ht="15.75">
      <c r="E27" s="51" t="s">
        <v>65</v>
      </c>
    </row>
    <row r="28" spans="2:5" ht="15.75">
      <c r="E28" s="51" t="s">
        <v>66</v>
      </c>
    </row>
    <row r="29" spans="2:5" ht="15.75">
      <c r="E29" s="51" t="s">
        <v>67</v>
      </c>
    </row>
    <row r="30" spans="2:5" ht="15.75">
      <c r="D30" s="48"/>
      <c r="E30" s="48"/>
    </row>
  </sheetData>
  <mergeCells count="11">
    <mergeCell ref="B13:D13"/>
    <mergeCell ref="B17:D17"/>
    <mergeCell ref="C10:D10"/>
    <mergeCell ref="B12:D12"/>
    <mergeCell ref="B14:D14"/>
    <mergeCell ref="B16:D16"/>
    <mergeCell ref="B5:D5"/>
    <mergeCell ref="B7:D7"/>
    <mergeCell ref="C8:D8"/>
    <mergeCell ref="C9:D9"/>
    <mergeCell ref="B1:E1"/>
  </mergeCells>
  <pageMargins left="0.70866141732283472" right="0.70866141732283472" top="0.74803149606299213" bottom="0.74803149606299213" header="0.31496062992125984" footer="0.31496062992125984"/>
  <pageSetup paperSize="5"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9"/>
  <sheetViews>
    <sheetView topLeftCell="A31" workbookViewId="0">
      <selection activeCell="A56" sqref="A56:C56"/>
    </sheetView>
  </sheetViews>
  <sheetFormatPr defaultRowHeight="15"/>
  <cols>
    <col min="1" max="1" width="8.28515625" customWidth="1"/>
    <col min="2" max="2" width="64.28515625" customWidth="1"/>
    <col min="3" max="3" width="44.28515625" customWidth="1"/>
  </cols>
  <sheetData>
    <row r="1" spans="1:3" ht="15.75">
      <c r="A1" s="130" t="s">
        <v>158</v>
      </c>
      <c r="B1" s="130"/>
      <c r="C1" s="130"/>
    </row>
    <row r="2" spans="1:3" ht="15.75">
      <c r="A2" s="130" t="s">
        <v>99</v>
      </c>
      <c r="B2" s="130"/>
      <c r="C2" s="130"/>
    </row>
    <row r="3" spans="1:3" ht="12" customHeight="1">
      <c r="A3" s="72"/>
      <c r="B3" s="72"/>
      <c r="C3" s="72"/>
    </row>
    <row r="4" spans="1:3" ht="16.149999999999999" customHeight="1">
      <c r="A4" s="73" t="s">
        <v>101</v>
      </c>
      <c r="B4" s="74" t="s">
        <v>102</v>
      </c>
      <c r="C4" s="75"/>
    </row>
    <row r="5" spans="1:3" ht="16.149999999999999" customHeight="1">
      <c r="A5" s="76" t="s">
        <v>100</v>
      </c>
      <c r="B5" s="76" t="s">
        <v>89</v>
      </c>
      <c r="C5" s="76" t="s">
        <v>103</v>
      </c>
    </row>
    <row r="6" spans="1:3">
      <c r="A6" s="77" t="s">
        <v>7</v>
      </c>
      <c r="B6" s="78" t="s">
        <v>50</v>
      </c>
      <c r="C6" s="76"/>
    </row>
    <row r="7" spans="1:3">
      <c r="A7" s="76"/>
      <c r="B7" s="78" t="s">
        <v>51</v>
      </c>
      <c r="C7" s="76"/>
    </row>
    <row r="8" spans="1:3">
      <c r="A8" s="77" t="s">
        <v>104</v>
      </c>
      <c r="B8" s="78" t="s">
        <v>54</v>
      </c>
      <c r="C8" s="76"/>
    </row>
    <row r="9" spans="1:3">
      <c r="A9" s="76"/>
      <c r="B9" s="78" t="s">
        <v>52</v>
      </c>
      <c r="C9" s="76"/>
    </row>
    <row r="10" spans="1:3">
      <c r="A10" s="77" t="s">
        <v>105</v>
      </c>
      <c r="B10" s="78" t="s">
        <v>53</v>
      </c>
      <c r="C10" s="76"/>
    </row>
    <row r="11" spans="1:3">
      <c r="A11" s="76"/>
      <c r="B11" s="78" t="s">
        <v>55</v>
      </c>
      <c r="C11" s="76"/>
    </row>
    <row r="12" spans="1:3">
      <c r="A12" s="77" t="s">
        <v>106</v>
      </c>
      <c r="B12" s="78" t="s">
        <v>56</v>
      </c>
      <c r="C12" s="76"/>
    </row>
    <row r="13" spans="1:3">
      <c r="A13" s="77" t="s">
        <v>107</v>
      </c>
      <c r="B13" s="78" t="s">
        <v>57</v>
      </c>
      <c r="C13" s="76"/>
    </row>
    <row r="14" spans="1:3">
      <c r="A14" s="77" t="s">
        <v>108</v>
      </c>
      <c r="B14" s="78" t="s">
        <v>59</v>
      </c>
      <c r="C14" s="76"/>
    </row>
    <row r="15" spans="1:3">
      <c r="A15" s="77" t="s">
        <v>109</v>
      </c>
      <c r="B15" s="78" t="s">
        <v>60</v>
      </c>
      <c r="C15" s="76"/>
    </row>
    <row r="16" spans="1:3">
      <c r="A16" s="77" t="s">
        <v>110</v>
      </c>
      <c r="B16" s="78" t="s">
        <v>61</v>
      </c>
      <c r="C16" s="76"/>
    </row>
    <row r="17" spans="1:11" ht="18" customHeight="1">
      <c r="A17" s="77"/>
      <c r="B17" s="79" t="s">
        <v>112</v>
      </c>
      <c r="C17" s="76" t="s">
        <v>113</v>
      </c>
    </row>
    <row r="18" spans="1:11" ht="12" customHeight="1">
      <c r="A18" s="80"/>
      <c r="B18" s="81"/>
      <c r="C18" s="80"/>
    </row>
    <row r="19" spans="1:11" ht="16.149999999999999" customHeight="1">
      <c r="A19" s="82" t="s">
        <v>104</v>
      </c>
      <c r="B19" s="83" t="s">
        <v>111</v>
      </c>
      <c r="C19" s="84"/>
    </row>
    <row r="20" spans="1:11" ht="16.149999999999999" customHeight="1">
      <c r="A20" s="77" t="s">
        <v>100</v>
      </c>
      <c r="B20" s="76" t="s">
        <v>156</v>
      </c>
      <c r="C20" s="76"/>
    </row>
    <row r="21" spans="1:11" ht="16.149999999999999" customHeight="1">
      <c r="A21" s="77" t="s">
        <v>7</v>
      </c>
      <c r="B21" s="78" t="s">
        <v>153</v>
      </c>
      <c r="C21" s="85">
        <v>9</v>
      </c>
    </row>
    <row r="22" spans="1:11" ht="16.149999999999999" customHeight="1">
      <c r="A22" s="76"/>
      <c r="B22" s="78" t="s">
        <v>154</v>
      </c>
      <c r="C22" s="85">
        <v>8</v>
      </c>
    </row>
    <row r="23" spans="1:11" ht="16.149999999999999" customHeight="1">
      <c r="A23" s="77" t="s">
        <v>104</v>
      </c>
      <c r="B23" s="78" t="s">
        <v>73</v>
      </c>
      <c r="C23" s="86">
        <v>122</v>
      </c>
    </row>
    <row r="24" spans="1:11" ht="16.149999999999999" customHeight="1">
      <c r="A24" s="77" t="s">
        <v>105</v>
      </c>
      <c r="B24" s="78" t="s">
        <v>155</v>
      </c>
      <c r="C24" s="86" t="s">
        <v>10</v>
      </c>
      <c r="K24">
        <v>20</v>
      </c>
    </row>
    <row r="25" spans="1:11" ht="16.149999999999999" customHeight="1">
      <c r="A25" s="77" t="s">
        <v>106</v>
      </c>
      <c r="B25" s="78" t="s">
        <v>56</v>
      </c>
      <c r="C25" s="86">
        <v>1840</v>
      </c>
      <c r="K25">
        <v>17</v>
      </c>
    </row>
    <row r="26" spans="1:11" ht="16.149999999999999" customHeight="1">
      <c r="A26" s="77" t="s">
        <v>107</v>
      </c>
      <c r="B26" s="78" t="s">
        <v>57</v>
      </c>
      <c r="C26" s="86" t="s">
        <v>7</v>
      </c>
      <c r="K26">
        <f>SUM(K24:K25)</f>
        <v>37</v>
      </c>
    </row>
    <row r="27" spans="1:11" ht="16.149999999999999" customHeight="1">
      <c r="A27" s="77" t="s">
        <v>108</v>
      </c>
      <c r="B27" s="78" t="s">
        <v>59</v>
      </c>
      <c r="C27" s="86">
        <v>22</v>
      </c>
    </row>
    <row r="28" spans="1:11" ht="16.149999999999999" customHeight="1">
      <c r="A28" s="77" t="s">
        <v>109</v>
      </c>
      <c r="B28" s="78" t="s">
        <v>60</v>
      </c>
      <c r="C28" s="85">
        <v>105228</v>
      </c>
    </row>
    <row r="29" spans="1:11" ht="16.149999999999999" customHeight="1">
      <c r="A29" s="77" t="s">
        <v>110</v>
      </c>
      <c r="B29" s="78" t="s">
        <v>61</v>
      </c>
      <c r="C29" s="86">
        <v>576</v>
      </c>
    </row>
    <row r="30" spans="1:11" ht="16.149999999999999" customHeight="1">
      <c r="A30" s="87"/>
      <c r="B30" s="79" t="s">
        <v>112</v>
      </c>
      <c r="C30" s="88">
        <f>SUM(C21:C29)</f>
        <v>107805</v>
      </c>
    </row>
    <row r="31" spans="1:11" ht="10.15" customHeight="1">
      <c r="A31" s="89"/>
      <c r="B31" s="89"/>
      <c r="C31" s="89"/>
    </row>
    <row r="32" spans="1:11" ht="16.149999999999999" customHeight="1">
      <c r="A32" s="82" t="s">
        <v>105</v>
      </c>
      <c r="B32" s="90" t="s">
        <v>114</v>
      </c>
      <c r="C32" s="91"/>
    </row>
    <row r="33" spans="1:3" ht="16.149999999999999" customHeight="1">
      <c r="A33" s="77" t="s">
        <v>100</v>
      </c>
      <c r="B33" s="76" t="s">
        <v>157</v>
      </c>
      <c r="C33" s="76" t="s">
        <v>103</v>
      </c>
    </row>
    <row r="34" spans="1:3" ht="16.149999999999999" customHeight="1">
      <c r="A34" s="92" t="s">
        <v>122</v>
      </c>
      <c r="B34" s="93" t="s">
        <v>115</v>
      </c>
      <c r="C34" s="87"/>
    </row>
    <row r="35" spans="1:3" ht="16.149999999999999" customHeight="1">
      <c r="A35" s="92" t="s">
        <v>135</v>
      </c>
      <c r="B35" s="94" t="s">
        <v>116</v>
      </c>
      <c r="C35" s="95"/>
    </row>
    <row r="36" spans="1:3" ht="16.149999999999999" customHeight="1">
      <c r="A36" s="92" t="s">
        <v>136</v>
      </c>
      <c r="B36" s="94" t="s">
        <v>117</v>
      </c>
      <c r="C36" s="95"/>
    </row>
    <row r="37" spans="1:3" ht="16.149999999999999" customHeight="1">
      <c r="A37" s="92" t="s">
        <v>137</v>
      </c>
      <c r="B37" s="94" t="s">
        <v>118</v>
      </c>
      <c r="C37" s="95"/>
    </row>
    <row r="38" spans="1:3" ht="16.149999999999999" customHeight="1">
      <c r="A38" s="92" t="s">
        <v>138</v>
      </c>
      <c r="B38" s="94" t="s">
        <v>119</v>
      </c>
      <c r="C38" s="95"/>
    </row>
    <row r="39" spans="1:3" ht="16.149999999999999" customHeight="1">
      <c r="A39" s="92" t="s">
        <v>139</v>
      </c>
      <c r="B39" s="94" t="s">
        <v>120</v>
      </c>
      <c r="C39" s="95"/>
    </row>
    <row r="40" spans="1:3" ht="16.149999999999999" customHeight="1">
      <c r="A40" s="92" t="s">
        <v>140</v>
      </c>
      <c r="B40" s="94" t="s">
        <v>121</v>
      </c>
      <c r="C40" s="95"/>
    </row>
    <row r="41" spans="1:3" ht="16.149999999999999" customHeight="1">
      <c r="A41" s="87"/>
      <c r="B41" s="79" t="s">
        <v>112</v>
      </c>
      <c r="C41" s="76" t="s">
        <v>141</v>
      </c>
    </row>
    <row r="42" spans="1:3" ht="10.15" customHeight="1">
      <c r="A42" s="87"/>
      <c r="B42" s="87"/>
      <c r="C42" s="76"/>
    </row>
    <row r="43" spans="1:3" ht="16.149999999999999" customHeight="1">
      <c r="A43" s="92" t="s">
        <v>123</v>
      </c>
      <c r="B43" s="93" t="s">
        <v>124</v>
      </c>
      <c r="C43" s="76"/>
    </row>
    <row r="44" spans="1:3" ht="16.149999999999999" customHeight="1">
      <c r="A44" s="92" t="s">
        <v>142</v>
      </c>
      <c r="B44" s="94" t="s">
        <v>125</v>
      </c>
      <c r="C44" s="76"/>
    </row>
    <row r="45" spans="1:3" ht="16.149999999999999" customHeight="1">
      <c r="A45" s="92" t="s">
        <v>143</v>
      </c>
      <c r="B45" s="94" t="s">
        <v>126</v>
      </c>
      <c r="C45" s="76"/>
    </row>
    <row r="46" spans="1:3" ht="16.149999999999999" customHeight="1">
      <c r="A46" s="92" t="s">
        <v>144</v>
      </c>
      <c r="B46" s="94" t="s">
        <v>127</v>
      </c>
      <c r="C46" s="76"/>
    </row>
    <row r="47" spans="1:3" ht="16.149999999999999" customHeight="1">
      <c r="A47" s="92" t="s">
        <v>145</v>
      </c>
      <c r="B47" s="94" t="s">
        <v>128</v>
      </c>
      <c r="C47" s="76"/>
    </row>
    <row r="48" spans="1:3" ht="16.149999999999999" customHeight="1">
      <c r="A48" s="92" t="s">
        <v>146</v>
      </c>
      <c r="B48" s="94" t="s">
        <v>129</v>
      </c>
      <c r="C48" s="76"/>
    </row>
    <row r="49" spans="1:4" ht="16.149999999999999" customHeight="1">
      <c r="A49" s="92" t="s">
        <v>147</v>
      </c>
      <c r="B49" s="94" t="s">
        <v>130</v>
      </c>
      <c r="C49" s="76"/>
    </row>
    <row r="50" spans="1:4" ht="16.149999999999999" customHeight="1">
      <c r="A50" s="87"/>
      <c r="B50" s="79" t="s">
        <v>112</v>
      </c>
      <c r="C50" s="76" t="s">
        <v>141</v>
      </c>
    </row>
    <row r="51" spans="1:4" ht="10.15" customHeight="1">
      <c r="A51" s="87"/>
      <c r="B51" s="87"/>
      <c r="C51" s="96"/>
    </row>
    <row r="52" spans="1:4" ht="16.149999999999999" customHeight="1">
      <c r="A52" s="92" t="s">
        <v>131</v>
      </c>
      <c r="B52" s="93" t="s">
        <v>132</v>
      </c>
      <c r="C52" s="76"/>
    </row>
    <row r="53" spans="1:4" ht="16.149999999999999" customHeight="1">
      <c r="A53" s="92" t="s">
        <v>151</v>
      </c>
      <c r="B53" s="94" t="s">
        <v>133</v>
      </c>
      <c r="C53" s="76"/>
    </row>
    <row r="54" spans="1:4" ht="16.149999999999999" customHeight="1">
      <c r="A54" s="92" t="s">
        <v>152</v>
      </c>
      <c r="B54" s="94" t="s">
        <v>134</v>
      </c>
      <c r="C54" s="76"/>
    </row>
    <row r="55" spans="1:4" ht="16.149999999999999" customHeight="1">
      <c r="A55" s="97"/>
      <c r="B55" s="98" t="s">
        <v>112</v>
      </c>
      <c r="C55" s="99" t="s">
        <v>148</v>
      </c>
    </row>
    <row r="56" spans="1:4" ht="16.149999999999999" customHeight="1">
      <c r="A56" s="87"/>
      <c r="B56" s="79" t="s">
        <v>149</v>
      </c>
      <c r="C56" s="106" t="s">
        <v>150</v>
      </c>
    </row>
    <row r="57" spans="1:4" ht="10.15" customHeight="1">
      <c r="A57" s="103"/>
      <c r="B57" s="104"/>
      <c r="C57" s="105"/>
    </row>
    <row r="58" spans="1:4" ht="16.149999999999999" customHeight="1">
      <c r="A58" s="75"/>
      <c r="B58" s="75"/>
      <c r="C58" s="100" t="s">
        <v>163</v>
      </c>
      <c r="D58" s="69"/>
    </row>
    <row r="59" spans="1:4" ht="16.149999999999999" customHeight="1">
      <c r="A59" s="75"/>
      <c r="B59" s="75"/>
      <c r="C59" s="101" t="s">
        <v>159</v>
      </c>
      <c r="D59" s="70"/>
    </row>
    <row r="60" spans="1:4" ht="16.149999999999999" customHeight="1">
      <c r="A60" s="75"/>
      <c r="B60" s="75"/>
      <c r="C60" s="101" t="s">
        <v>160</v>
      </c>
      <c r="D60" s="70"/>
    </row>
    <row r="61" spans="1:4" ht="16.149999999999999" customHeight="1">
      <c r="A61" s="75"/>
      <c r="B61" s="75"/>
      <c r="C61" s="102"/>
      <c r="D61" s="71"/>
    </row>
    <row r="62" spans="1:4" ht="16.149999999999999" customHeight="1">
      <c r="A62" s="75"/>
      <c r="B62" s="75"/>
      <c r="C62" s="102"/>
      <c r="D62" s="71"/>
    </row>
    <row r="63" spans="1:4" ht="16.149999999999999" customHeight="1">
      <c r="A63" s="75"/>
      <c r="B63" s="75"/>
      <c r="C63" s="102"/>
      <c r="D63" s="71"/>
    </row>
    <row r="64" spans="1:4" ht="16.149999999999999" customHeight="1">
      <c r="A64" s="75"/>
      <c r="B64" s="75"/>
      <c r="C64" s="102" t="s">
        <v>161</v>
      </c>
      <c r="D64" s="70"/>
    </row>
    <row r="65" spans="1:4" ht="16.149999999999999" customHeight="1">
      <c r="A65" s="75"/>
      <c r="B65" s="75"/>
      <c r="C65" s="102" t="s">
        <v>162</v>
      </c>
      <c r="D65" s="70"/>
    </row>
    <row r="66" spans="1:4" ht="16.149999999999999" customHeight="1">
      <c r="A66" s="75"/>
      <c r="B66" s="75"/>
      <c r="C66" s="102" t="s">
        <v>67</v>
      </c>
      <c r="D66" s="70"/>
    </row>
    <row r="67" spans="1:4">
      <c r="A67" s="75"/>
      <c r="B67" s="75"/>
      <c r="C67" s="75"/>
    </row>
    <row r="68" spans="1:4">
      <c r="A68" s="75"/>
      <c r="B68" s="75"/>
      <c r="C68" s="75"/>
    </row>
    <row r="69" spans="1:4">
      <c r="A69" s="75"/>
      <c r="B69" s="75"/>
      <c r="C69" s="75"/>
    </row>
  </sheetData>
  <mergeCells count="2">
    <mergeCell ref="A1:C1"/>
    <mergeCell ref="A2:C2"/>
  </mergeCells>
  <pageMargins left="0.70866141732283472" right="0.70866141732283472" top="0.55118110236220474" bottom="0.55118110236220474" header="0.31496062992125984" footer="0.31496062992125984"/>
  <pageSetup paperSize="51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objek retribusi jasa umum</vt:lpstr>
      <vt:lpstr>objek retribusi jasa usaha (2)</vt:lpstr>
      <vt:lpstr>Pajak Daerah</vt:lpstr>
      <vt:lpstr>jumlah wp</vt:lpstr>
      <vt:lpstr>Sheet1</vt:lpstr>
      <vt:lpstr>'objek retribusi jasa umum'!Print_Area</vt:lpstr>
      <vt:lpstr>'objek retribusi jasa usaha (2)'!Print_Area</vt:lpstr>
      <vt:lpstr>'Pajak Daerah'!Print_Area</vt:lpstr>
      <vt:lpstr>Sheet1!Print_Area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BPPD</dc:creator>
  <cp:lastModifiedBy>ACER</cp:lastModifiedBy>
  <cp:lastPrinted>2019-08-27T09:23:27Z</cp:lastPrinted>
  <dcterms:created xsi:type="dcterms:W3CDTF">2018-12-12T02:11:35Z</dcterms:created>
  <dcterms:modified xsi:type="dcterms:W3CDTF">2019-11-07T01:25:08Z</dcterms:modified>
</cp:coreProperties>
</file>